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60" windowWidth="20730" windowHeight="1170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1" l="1"/>
  <c r="N25" i="1"/>
  <c r="M25" i="1"/>
  <c r="L25" i="1"/>
  <c r="K25" i="1"/>
  <c r="J25" i="1"/>
  <c r="I25" i="1"/>
  <c r="H25" i="1"/>
  <c r="G25" i="1"/>
  <c r="F25" i="1"/>
  <c r="E25" i="1"/>
  <c r="D25" i="1"/>
  <c r="N19" i="1"/>
  <c r="M19" i="1"/>
  <c r="L19" i="1"/>
  <c r="J19" i="1"/>
  <c r="H19" i="1"/>
  <c r="F19" i="1"/>
  <c r="E19" i="1"/>
  <c r="D19" i="1"/>
  <c r="D26" i="1" s="1"/>
  <c r="O15" i="1"/>
  <c r="O19" i="1" s="1"/>
  <c r="M15" i="1"/>
  <c r="K15" i="1"/>
  <c r="I15" i="1"/>
  <c r="G15" i="1"/>
  <c r="M13" i="1"/>
  <c r="K13" i="1"/>
  <c r="K19" i="1" s="1"/>
  <c r="I13" i="1"/>
  <c r="I19" i="1" s="1"/>
  <c r="G13" i="1"/>
  <c r="G19" i="1" s="1"/>
  <c r="O10" i="1"/>
  <c r="N10" i="1"/>
  <c r="M10" i="1"/>
  <c r="L10" i="1"/>
  <c r="K10" i="1"/>
  <c r="J10" i="1"/>
  <c r="I10" i="1"/>
  <c r="H10" i="1"/>
  <c r="G10" i="1"/>
  <c r="F10" i="1"/>
  <c r="E10" i="1"/>
  <c r="E26" i="1" s="1"/>
  <c r="D10" i="1"/>
  <c r="O8" i="1"/>
  <c r="O26" i="1" s="1"/>
  <c r="N8" i="1"/>
  <c r="N26" i="1" s="1"/>
  <c r="M8" i="1"/>
  <c r="M26" i="1" s="1"/>
  <c r="L8" i="1"/>
  <c r="K8" i="1"/>
  <c r="J8" i="1"/>
  <c r="J26" i="1" s="1"/>
  <c r="I8" i="1"/>
  <c r="I26" i="1" s="1"/>
  <c r="H8" i="1"/>
  <c r="G8" i="1"/>
  <c r="G26" i="1" s="1"/>
  <c r="F8" i="1"/>
  <c r="F26" i="1" s="1"/>
  <c r="L26" i="1" l="1"/>
  <c r="H26" i="1"/>
  <c r="K26" i="1"/>
</calcChain>
</file>

<file path=xl/sharedStrings.xml><?xml version="1.0" encoding="utf-8"?>
<sst xmlns="http://schemas.openxmlformats.org/spreadsheetml/2006/main" count="99" uniqueCount="83">
  <si>
    <t>Завтрак</t>
  </si>
  <si>
    <t>Итого за прием</t>
  </si>
  <si>
    <t>2-ой завтрак</t>
  </si>
  <si>
    <t>Обед</t>
  </si>
  <si>
    <t>Хлеб пшеничный</t>
  </si>
  <si>
    <t>Хлеб ржаной</t>
  </si>
  <si>
    <t>Полдник</t>
  </si>
  <si>
    <t>Итого за день</t>
  </si>
  <si>
    <t>Прием пищи</t>
  </si>
  <si>
    <t>Наименование блюда</t>
  </si>
  <si>
    <t>№ рецептуры</t>
  </si>
  <si>
    <t>Выход блюда, г</t>
  </si>
  <si>
    <t>Пищевые вещества (г)</t>
  </si>
  <si>
    <t>Энергетическая ценность, ккал</t>
  </si>
  <si>
    <t>Витамин С</t>
  </si>
  <si>
    <t>Б</t>
  </si>
  <si>
    <t>Ж</t>
  </si>
  <si>
    <t>У</t>
  </si>
  <si>
    <t>1,5-3 лет</t>
  </si>
  <si>
    <t>3-7 лет</t>
  </si>
  <si>
    <t>Малиновая прослойка</t>
  </si>
  <si>
    <t>малиновое пюре</t>
  </si>
  <si>
    <t xml:space="preserve"> лимонного сока</t>
  </si>
  <si>
    <t>сахара</t>
  </si>
  <si>
    <t>кукурузного крахмала</t>
  </si>
  <si>
    <t>воды</t>
  </si>
  <si>
    <t>Крем Дипломат</t>
  </si>
  <si>
    <t>яйцо</t>
  </si>
  <si>
    <t>молоко</t>
  </si>
  <si>
    <t>кукурузный крамал</t>
  </si>
  <si>
    <t>сахар</t>
  </si>
  <si>
    <t>масло сливочное</t>
  </si>
  <si>
    <t>сливки 33%</t>
  </si>
  <si>
    <t>40 г</t>
  </si>
  <si>
    <t>250 мл</t>
  </si>
  <si>
    <t>ванильный сахар</t>
  </si>
  <si>
    <t>380 г</t>
  </si>
  <si>
    <t>молоко сгущеное</t>
  </si>
  <si>
    <t>2 шт</t>
  </si>
  <si>
    <t>150 г</t>
  </si>
  <si>
    <t>мука</t>
  </si>
  <si>
    <t>15 г</t>
  </si>
  <si>
    <t>разрыхлитель</t>
  </si>
  <si>
    <t>400 мл</t>
  </si>
  <si>
    <t>160 г</t>
  </si>
  <si>
    <t>1 шт</t>
  </si>
  <si>
    <t>80 г</t>
  </si>
  <si>
    <t xml:space="preserve">8 г </t>
  </si>
  <si>
    <t>250 г</t>
  </si>
  <si>
    <t>20 г</t>
  </si>
  <si>
    <t>60 г</t>
  </si>
  <si>
    <t>25 г</t>
  </si>
  <si>
    <t xml:space="preserve">50 г </t>
  </si>
  <si>
    <t xml:space="preserve">Коржи </t>
  </si>
  <si>
    <t>Молочная девочка</t>
  </si>
  <si>
    <t>Крем для выравнивания</t>
  </si>
  <si>
    <t>400г</t>
  </si>
  <si>
    <t>сыр</t>
  </si>
  <si>
    <t>130 г</t>
  </si>
  <si>
    <t>масло</t>
  </si>
  <si>
    <t>Дата:13 мая 2025г</t>
  </si>
  <si>
    <t>Каша ячневая молочная с маслом</t>
  </si>
  <si>
    <t>14/4</t>
  </si>
  <si>
    <t>Батон с маслом, повидлом</t>
  </si>
  <si>
    <t>2</t>
  </si>
  <si>
    <t>25/5/5</t>
  </si>
  <si>
    <t>25/6/6</t>
  </si>
  <si>
    <t>Чай с молоком</t>
  </si>
  <si>
    <t>630</t>
  </si>
  <si>
    <t>Суп-пюре из разных овощей</t>
  </si>
  <si>
    <t>27/2</t>
  </si>
  <si>
    <t>Гренки (сухарики)</t>
  </si>
  <si>
    <t>34/2</t>
  </si>
  <si>
    <t>Мясо кур отварное в соусе</t>
  </si>
  <si>
    <t>2/9</t>
  </si>
  <si>
    <t>Картофельное пюре</t>
  </si>
  <si>
    <t>3/3</t>
  </si>
  <si>
    <t>Компот из сухофруктов</t>
  </si>
  <si>
    <t>6/10</t>
  </si>
  <si>
    <t>Запеканка капустная</t>
  </si>
  <si>
    <t>37/3</t>
  </si>
  <si>
    <t>Печенье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</si>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</sst>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Arial"/>
      <family val="2"/>
      <charset val="204"/>
    </font>
    <font>
      <b/>
      <sz val="22"/>
      <color theme="1"/>
      <name val="Liberation Serif"/>
      <family val="1"/>
      <charset val="204"/>
    </font>
    <font>
      <sz val="22"/>
      <color theme="1"/>
      <name val="Liberation Serif"/>
      <family val="1"/>
      <charset val="204"/>
    </font>
    <font>
      <b/>
      <sz val="24"/>
      <color theme="1"/>
      <name val="Liberation Serif"/>
      <family val="1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49" fontId="0" fillId="2" borderId="3" xfId="0" applyNumberForma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A24" sqref="A24:XFD24"/>
    </sheetView>
  </sheetViews>
  <sheetFormatPr defaultRowHeight="15" x14ac:dyDescent="0.25"/>
  <cols>
    <col min="2" max="2" width="19.85546875" customWidth="1"/>
    <col min="3" max="3" width="8.85546875" customWidth="1"/>
    <col min="4" max="4" width="10.5703125" customWidth="1"/>
    <col min="5" max="5" width="7.7109375" customWidth="1"/>
    <col min="6" max="6" width="9.28515625" customWidth="1"/>
    <col min="7" max="7" width="7.28515625" customWidth="1"/>
    <col min="8" max="8" width="10" customWidth="1"/>
    <col min="9" max="9" width="8.28515625" customWidth="1"/>
    <col min="10" max="10" width="10.7109375" customWidth="1"/>
    <col min="11" max="11" width="8.42578125" customWidth="1"/>
    <col min="12" max="12" width="11.5703125" customWidth="1"/>
    <col min="13" max="13" width="8.140625" customWidth="1"/>
    <col min="14" max="14" width="10" customWidth="1"/>
    <col min="15" max="15" width="7.7109375" customWidth="1"/>
  </cols>
  <sheetData>
    <row r="1" spans="1:17" ht="15.75" thickBot="1" x14ac:dyDescent="0.3">
      <c r="A1" s="46" t="s">
        <v>60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7" ht="15.75" customHeight="1" thickBot="1" x14ac:dyDescent="0.3">
      <c r="A2" s="43" t="s">
        <v>8</v>
      </c>
      <c r="B2" s="43" t="s">
        <v>9</v>
      </c>
      <c r="C2" s="43" t="s">
        <v>10</v>
      </c>
      <c r="D2" s="47" t="s">
        <v>11</v>
      </c>
      <c r="E2" s="42"/>
      <c r="F2" s="50" t="s">
        <v>12</v>
      </c>
      <c r="G2" s="51"/>
      <c r="H2" s="51"/>
      <c r="I2" s="51"/>
      <c r="J2" s="51"/>
      <c r="K2" s="52"/>
      <c r="L2" s="47" t="s">
        <v>13</v>
      </c>
      <c r="M2" s="42"/>
      <c r="N2" s="41" t="s">
        <v>14</v>
      </c>
      <c r="O2" s="42"/>
    </row>
    <row r="3" spans="1:17" ht="27" customHeight="1" thickBot="1" x14ac:dyDescent="0.3">
      <c r="A3" s="44"/>
      <c r="B3" s="44"/>
      <c r="C3" s="44"/>
      <c r="D3" s="48"/>
      <c r="E3" s="49"/>
      <c r="F3" s="41" t="s">
        <v>15</v>
      </c>
      <c r="G3" s="42"/>
      <c r="H3" s="47" t="s">
        <v>16</v>
      </c>
      <c r="I3" s="42"/>
      <c r="J3" s="41" t="s">
        <v>17</v>
      </c>
      <c r="K3" s="42"/>
      <c r="L3" s="48"/>
      <c r="M3" s="49"/>
      <c r="N3" s="53"/>
      <c r="O3" s="49"/>
    </row>
    <row r="4" spans="1:17" ht="15.75" thickBot="1" x14ac:dyDescent="0.3">
      <c r="A4" s="45"/>
      <c r="B4" s="45"/>
      <c r="C4" s="45"/>
      <c r="D4" s="1" t="s">
        <v>18</v>
      </c>
      <c r="E4" s="2" t="s">
        <v>19</v>
      </c>
      <c r="F4" s="1" t="s">
        <v>18</v>
      </c>
      <c r="G4" s="2" t="s">
        <v>19</v>
      </c>
      <c r="H4" s="1" t="s">
        <v>18</v>
      </c>
      <c r="I4" s="2" t="s">
        <v>19</v>
      </c>
      <c r="J4" s="1" t="s">
        <v>18</v>
      </c>
      <c r="K4" s="2" t="s">
        <v>19</v>
      </c>
      <c r="L4" s="1" t="s">
        <v>18</v>
      </c>
      <c r="M4" s="2" t="s">
        <v>19</v>
      </c>
      <c r="N4" s="1" t="s">
        <v>18</v>
      </c>
      <c r="O4" s="2" t="s">
        <v>19</v>
      </c>
    </row>
    <row r="5" spans="1:17" ht="30" x14ac:dyDescent="0.25">
      <c r="A5" s="35" t="s">
        <v>0</v>
      </c>
      <c r="B5" s="28" t="s">
        <v>61</v>
      </c>
      <c r="C5" s="33" t="s">
        <v>62</v>
      </c>
      <c r="D5" s="54">
        <v>180</v>
      </c>
      <c r="E5" s="54">
        <v>200</v>
      </c>
      <c r="F5" s="36">
        <v>5.37</v>
      </c>
      <c r="G5" s="36">
        <v>5.97</v>
      </c>
      <c r="H5" s="36">
        <v>4.74</v>
      </c>
      <c r="I5" s="36">
        <v>5.26</v>
      </c>
      <c r="J5" s="36">
        <v>27.65</v>
      </c>
      <c r="K5" s="36">
        <v>30.73</v>
      </c>
      <c r="L5" s="36">
        <v>175.5</v>
      </c>
      <c r="M5" s="36">
        <v>195</v>
      </c>
      <c r="N5" s="36">
        <v>0.37</v>
      </c>
      <c r="O5" s="36">
        <v>0.42</v>
      </c>
    </row>
    <row r="6" spans="1:17" ht="30" x14ac:dyDescent="0.25">
      <c r="A6" s="3"/>
      <c r="B6" s="28" t="s">
        <v>63</v>
      </c>
      <c r="C6" s="33" t="s">
        <v>64</v>
      </c>
      <c r="D6" s="55" t="s">
        <v>65</v>
      </c>
      <c r="E6" s="55" t="s">
        <v>66</v>
      </c>
      <c r="F6" s="36">
        <v>2</v>
      </c>
      <c r="G6" s="36">
        <v>2</v>
      </c>
      <c r="H6" s="36">
        <v>3.9</v>
      </c>
      <c r="I6" s="36">
        <v>4.5999999999999996</v>
      </c>
      <c r="J6" s="36">
        <v>11.8</v>
      </c>
      <c r="K6" s="36">
        <v>11.8</v>
      </c>
      <c r="L6" s="36">
        <v>90.5</v>
      </c>
      <c r="M6" s="36">
        <v>93.5</v>
      </c>
      <c r="N6" s="36">
        <v>0</v>
      </c>
      <c r="O6" s="36">
        <v>0</v>
      </c>
      <c r="Q6" s="56"/>
    </row>
    <row r="7" spans="1:17" ht="15.75" thickBot="1" x14ac:dyDescent="0.3">
      <c r="A7" s="6"/>
      <c r="B7" s="8" t="s">
        <v>67</v>
      </c>
      <c r="C7" s="9" t="s">
        <v>68</v>
      </c>
      <c r="D7" s="29">
        <v>150</v>
      </c>
      <c r="E7" s="29">
        <v>200</v>
      </c>
      <c r="F7" s="57">
        <v>1.05</v>
      </c>
      <c r="G7" s="57">
        <v>1.4</v>
      </c>
      <c r="H7" s="57">
        <v>1.05</v>
      </c>
      <c r="I7" s="57">
        <v>1.4</v>
      </c>
      <c r="J7" s="57">
        <v>11.78</v>
      </c>
      <c r="K7" s="57">
        <v>15.7</v>
      </c>
      <c r="L7" s="57">
        <v>54.45</v>
      </c>
      <c r="M7" s="57">
        <v>72.599999999999994</v>
      </c>
      <c r="N7" s="57">
        <v>0.2</v>
      </c>
      <c r="O7" s="57">
        <v>0.26</v>
      </c>
      <c r="Q7" s="56"/>
    </row>
    <row r="8" spans="1:17" ht="15.75" thickBot="1" x14ac:dyDescent="0.3">
      <c r="A8" s="12"/>
      <c r="B8" s="13" t="s">
        <v>1</v>
      </c>
      <c r="C8" s="14"/>
      <c r="D8" s="15">
        <v>368</v>
      </c>
      <c r="E8" s="15">
        <v>441</v>
      </c>
      <c r="F8" s="16">
        <f t="shared" ref="F8:O8" si="0">SUM(F5:F7)</f>
        <v>8.42</v>
      </c>
      <c r="G8" s="16">
        <f t="shared" si="0"/>
        <v>9.3699999999999992</v>
      </c>
      <c r="H8" s="16">
        <f t="shared" si="0"/>
        <v>9.6900000000000013</v>
      </c>
      <c r="I8" s="16">
        <f t="shared" si="0"/>
        <v>11.26</v>
      </c>
      <c r="J8" s="16">
        <f t="shared" si="0"/>
        <v>51.230000000000004</v>
      </c>
      <c r="K8" s="16">
        <f t="shared" si="0"/>
        <v>58.230000000000004</v>
      </c>
      <c r="L8" s="16">
        <f t="shared" si="0"/>
        <v>320.45</v>
      </c>
      <c r="M8" s="16">
        <f t="shared" si="0"/>
        <v>361.1</v>
      </c>
      <c r="N8" s="16">
        <f t="shared" si="0"/>
        <v>0.57000000000000006</v>
      </c>
      <c r="O8" s="17">
        <f t="shared" si="0"/>
        <v>0.67999999999999994</v>
      </c>
    </row>
    <row r="9" spans="1:17" ht="29.25" hidden="1" thickBot="1" x14ac:dyDescent="0.3">
      <c r="A9" s="34" t="s">
        <v>2</v>
      </c>
      <c r="B9" s="8"/>
      <c r="C9" s="9"/>
      <c r="D9" s="29"/>
      <c r="E9" s="29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7" ht="15.75" hidden="1" thickBot="1" x14ac:dyDescent="0.3">
      <c r="A10" s="13"/>
      <c r="B10" s="18" t="s">
        <v>1</v>
      </c>
      <c r="C10" s="14"/>
      <c r="D10" s="15">
        <f>SUM(D9)</f>
        <v>0</v>
      </c>
      <c r="E10" s="15">
        <f t="shared" ref="E10:O10" si="1">SUM(E9)</f>
        <v>0</v>
      </c>
      <c r="F10" s="16">
        <f t="shared" si="1"/>
        <v>0</v>
      </c>
      <c r="G10" s="16">
        <f t="shared" si="1"/>
        <v>0</v>
      </c>
      <c r="H10" s="16">
        <f t="shared" si="1"/>
        <v>0</v>
      </c>
      <c r="I10" s="16">
        <f t="shared" si="1"/>
        <v>0</v>
      </c>
      <c r="J10" s="16">
        <f t="shared" si="1"/>
        <v>0</v>
      </c>
      <c r="K10" s="16">
        <f t="shared" si="1"/>
        <v>0</v>
      </c>
      <c r="L10" s="16">
        <f t="shared" si="1"/>
        <v>0</v>
      </c>
      <c r="M10" s="16">
        <f t="shared" si="1"/>
        <v>0</v>
      </c>
      <c r="N10" s="16">
        <f t="shared" si="1"/>
        <v>0</v>
      </c>
      <c r="O10" s="17">
        <f t="shared" si="1"/>
        <v>0</v>
      </c>
    </row>
    <row r="11" spans="1:17" x14ac:dyDescent="0.25">
      <c r="A11" s="3" t="s">
        <v>3</v>
      </c>
      <c r="B11" s="8"/>
      <c r="C11" s="9"/>
      <c r="D11" s="29"/>
      <c r="E11" s="29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spans="1:17" ht="30" x14ac:dyDescent="0.25">
      <c r="A12" s="3"/>
      <c r="B12" s="8" t="s">
        <v>69</v>
      </c>
      <c r="C12" s="9" t="s">
        <v>70</v>
      </c>
      <c r="D12" s="10">
        <v>150</v>
      </c>
      <c r="E12" s="10">
        <v>200</v>
      </c>
      <c r="F12" s="10">
        <v>2.0099999999999998</v>
      </c>
      <c r="G12" s="11">
        <v>2.6799999999999997</v>
      </c>
      <c r="H12" s="11">
        <v>2.67</v>
      </c>
      <c r="I12" s="11">
        <v>3.56</v>
      </c>
      <c r="J12" s="11">
        <v>7.09</v>
      </c>
      <c r="K12" s="11">
        <v>9.4533333333333331</v>
      </c>
      <c r="L12" s="11">
        <v>60.8</v>
      </c>
      <c r="M12" s="11">
        <v>81.066666666666663</v>
      </c>
      <c r="N12" s="11">
        <v>4.68</v>
      </c>
      <c r="O12" s="11">
        <v>6.24</v>
      </c>
    </row>
    <row r="13" spans="1:17" x14ac:dyDescent="0.25">
      <c r="A13" s="3"/>
      <c r="B13" s="8" t="s">
        <v>71</v>
      </c>
      <c r="C13" s="9" t="s">
        <v>72</v>
      </c>
      <c r="D13" s="10">
        <v>10</v>
      </c>
      <c r="E13" s="10">
        <v>20</v>
      </c>
      <c r="F13" s="11">
        <v>0.86</v>
      </c>
      <c r="G13" s="11">
        <f>F13*2</f>
        <v>1.72</v>
      </c>
      <c r="H13" s="11">
        <v>0.08</v>
      </c>
      <c r="I13" s="11">
        <f>H13*2</f>
        <v>0.16</v>
      </c>
      <c r="J13" s="11">
        <v>5.37</v>
      </c>
      <c r="K13" s="11">
        <f>J13*2</f>
        <v>10.74</v>
      </c>
      <c r="L13" s="11">
        <v>2.63</v>
      </c>
      <c r="M13" s="11">
        <f>L13*2</f>
        <v>5.26</v>
      </c>
      <c r="N13" s="11">
        <v>0</v>
      </c>
      <c r="O13" s="11">
        <v>0</v>
      </c>
    </row>
    <row r="14" spans="1:17" ht="30" x14ac:dyDescent="0.25">
      <c r="A14" s="6"/>
      <c r="B14" s="8" t="s">
        <v>73</v>
      </c>
      <c r="C14" s="9" t="s">
        <v>74</v>
      </c>
      <c r="D14" s="29">
        <v>80</v>
      </c>
      <c r="E14" s="29">
        <v>100</v>
      </c>
      <c r="F14" s="57">
        <v>9.76</v>
      </c>
      <c r="G14" s="57">
        <v>12.2</v>
      </c>
      <c r="H14" s="57">
        <v>10.48</v>
      </c>
      <c r="I14" s="57">
        <v>13.1</v>
      </c>
      <c r="J14" s="57">
        <v>1.68</v>
      </c>
      <c r="K14" s="57">
        <v>2.1</v>
      </c>
      <c r="L14" s="57">
        <v>140</v>
      </c>
      <c r="M14" s="57">
        <v>175</v>
      </c>
      <c r="N14" s="57">
        <v>0.46399999999999997</v>
      </c>
      <c r="O14" s="57">
        <v>0.57999999999999996</v>
      </c>
    </row>
    <row r="15" spans="1:17" ht="30" x14ac:dyDescent="0.25">
      <c r="A15" s="6"/>
      <c r="B15" s="8" t="s">
        <v>75</v>
      </c>
      <c r="C15" s="9" t="s">
        <v>76</v>
      </c>
      <c r="D15" s="10">
        <v>110</v>
      </c>
      <c r="E15" s="10">
        <v>130</v>
      </c>
      <c r="F15" s="11">
        <v>2.266</v>
      </c>
      <c r="G15" s="11">
        <f>F15*130/110</f>
        <v>2.6779999999999999</v>
      </c>
      <c r="H15" s="11">
        <v>3.0910000000000002</v>
      </c>
      <c r="I15" s="11">
        <f>H15*130/110</f>
        <v>3.6530000000000005</v>
      </c>
      <c r="J15" s="11">
        <v>15.1</v>
      </c>
      <c r="K15" s="11">
        <f>J15*130/110</f>
        <v>17.845454545454544</v>
      </c>
      <c r="L15" s="11">
        <v>99</v>
      </c>
      <c r="M15" s="11">
        <f>L15*130/110</f>
        <v>117</v>
      </c>
      <c r="N15" s="11">
        <v>7.87</v>
      </c>
      <c r="O15" s="11">
        <f>N15*130/110</f>
        <v>9.3009090909090908</v>
      </c>
    </row>
    <row r="16" spans="1:17" ht="30" x14ac:dyDescent="0.25">
      <c r="A16" s="6"/>
      <c r="B16" s="8" t="s">
        <v>77</v>
      </c>
      <c r="C16" s="9" t="s">
        <v>78</v>
      </c>
      <c r="D16" s="10">
        <v>150</v>
      </c>
      <c r="E16" s="10">
        <v>200</v>
      </c>
      <c r="F16" s="11">
        <v>0.38</v>
      </c>
      <c r="G16" s="11">
        <v>0.5</v>
      </c>
      <c r="H16" s="11">
        <v>0</v>
      </c>
      <c r="I16" s="11">
        <v>0</v>
      </c>
      <c r="J16" s="11">
        <v>13.73</v>
      </c>
      <c r="K16" s="11">
        <v>18.3</v>
      </c>
      <c r="L16" s="11">
        <v>54</v>
      </c>
      <c r="M16" s="11">
        <v>72</v>
      </c>
      <c r="N16" s="11">
        <v>37.619999999999997</v>
      </c>
      <c r="O16" s="11">
        <v>50.16</v>
      </c>
    </row>
    <row r="17" spans="1:15" ht="18.75" customHeight="1" x14ac:dyDescent="0.25">
      <c r="A17" s="6"/>
      <c r="B17" s="4" t="s">
        <v>4</v>
      </c>
      <c r="C17" s="19"/>
      <c r="D17" s="20">
        <v>15</v>
      </c>
      <c r="E17" s="20">
        <v>35</v>
      </c>
      <c r="F17" s="5">
        <v>1.1399999999999999</v>
      </c>
      <c r="G17" s="5">
        <v>2.66</v>
      </c>
      <c r="H17" s="5">
        <v>0.12</v>
      </c>
      <c r="I17" s="5">
        <v>0.28000000000000003</v>
      </c>
      <c r="J17" s="5">
        <v>7.37</v>
      </c>
      <c r="K17" s="5">
        <v>17.2</v>
      </c>
      <c r="L17" s="5">
        <v>35.14</v>
      </c>
      <c r="M17" s="5">
        <v>82</v>
      </c>
      <c r="N17" s="5">
        <v>0</v>
      </c>
      <c r="O17" s="21">
        <v>0</v>
      </c>
    </row>
    <row r="18" spans="1:15" ht="15.75" thickBot="1" x14ac:dyDescent="0.3">
      <c r="A18" s="7"/>
      <c r="B18" s="22" t="s">
        <v>5</v>
      </c>
      <c r="C18" s="23"/>
      <c r="D18" s="24">
        <v>40</v>
      </c>
      <c r="E18" s="24">
        <v>50</v>
      </c>
      <c r="F18" s="25">
        <v>2.64</v>
      </c>
      <c r="G18" s="25">
        <v>3.3</v>
      </c>
      <c r="H18" s="25">
        <v>0.48</v>
      </c>
      <c r="I18" s="25">
        <v>0.6</v>
      </c>
      <c r="J18" s="25">
        <v>13.3</v>
      </c>
      <c r="K18" s="25">
        <v>16.600000000000001</v>
      </c>
      <c r="L18" s="25">
        <v>68</v>
      </c>
      <c r="M18" s="25">
        <v>85</v>
      </c>
      <c r="N18" s="25">
        <v>0</v>
      </c>
      <c r="O18" s="26">
        <v>0</v>
      </c>
    </row>
    <row r="19" spans="1:15" ht="15.75" thickBot="1" x14ac:dyDescent="0.3">
      <c r="A19" s="27"/>
      <c r="B19" s="13" t="s">
        <v>1</v>
      </c>
      <c r="C19" s="14"/>
      <c r="D19" s="15">
        <f t="shared" ref="D19:O19" si="2">SUM(D11:D18)</f>
        <v>555</v>
      </c>
      <c r="E19" s="15">
        <f t="shared" si="2"/>
        <v>735</v>
      </c>
      <c r="F19" s="16">
        <f t="shared" si="2"/>
        <v>19.056000000000001</v>
      </c>
      <c r="G19" s="16">
        <f t="shared" si="2"/>
        <v>25.738</v>
      </c>
      <c r="H19" s="16">
        <f t="shared" si="2"/>
        <v>16.921000000000003</v>
      </c>
      <c r="I19" s="16">
        <f t="shared" si="2"/>
        <v>21.353000000000002</v>
      </c>
      <c r="J19" s="16">
        <f t="shared" si="2"/>
        <v>63.64</v>
      </c>
      <c r="K19" s="16">
        <f t="shared" si="2"/>
        <v>92.238787878787889</v>
      </c>
      <c r="L19" s="16">
        <f t="shared" si="2"/>
        <v>459.57</v>
      </c>
      <c r="M19" s="16">
        <f t="shared" si="2"/>
        <v>617.3266666666666</v>
      </c>
      <c r="N19" s="16">
        <f t="shared" si="2"/>
        <v>50.634</v>
      </c>
      <c r="O19" s="58">
        <f t="shared" si="2"/>
        <v>66.280909090909091</v>
      </c>
    </row>
    <row r="20" spans="1:15" x14ac:dyDescent="0.25">
      <c r="A20" s="3" t="s">
        <v>6</v>
      </c>
      <c r="B20" s="8"/>
      <c r="C20" s="9"/>
      <c r="D20" s="29"/>
      <c r="E20" s="29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30" x14ac:dyDescent="0.25">
      <c r="A21" s="3"/>
      <c r="B21" s="8" t="s">
        <v>79</v>
      </c>
      <c r="C21" s="9" t="s">
        <v>80</v>
      </c>
      <c r="D21" s="10">
        <v>100</v>
      </c>
      <c r="E21" s="10">
        <v>130</v>
      </c>
      <c r="F21" s="11">
        <v>3.45</v>
      </c>
      <c r="G21" s="11">
        <v>4.49</v>
      </c>
      <c r="H21" s="11">
        <v>4.67</v>
      </c>
      <c r="I21" s="11">
        <v>6.07</v>
      </c>
      <c r="J21" s="11">
        <v>14.17</v>
      </c>
      <c r="K21" s="11">
        <v>18.420000000000002</v>
      </c>
      <c r="L21" s="11">
        <v>113.3</v>
      </c>
      <c r="M21" s="11">
        <v>147.30000000000001</v>
      </c>
      <c r="N21" s="11">
        <v>19.98</v>
      </c>
      <c r="O21" s="11">
        <v>25.98</v>
      </c>
    </row>
    <row r="22" spans="1:15" x14ac:dyDescent="0.25">
      <c r="A22" s="3"/>
      <c r="B22" s="8" t="s">
        <v>81</v>
      </c>
      <c r="C22" s="9"/>
      <c r="D22" s="59">
        <v>20</v>
      </c>
      <c r="E22" s="60">
        <v>20</v>
      </c>
      <c r="F22" s="57">
        <v>1.5</v>
      </c>
      <c r="G22" s="57">
        <v>1.5</v>
      </c>
      <c r="H22" s="57">
        <v>3.48</v>
      </c>
      <c r="I22" s="57">
        <v>3.48</v>
      </c>
      <c r="J22" s="57">
        <v>12.96</v>
      </c>
      <c r="K22" s="57">
        <v>12.96</v>
      </c>
      <c r="L22" s="57">
        <v>90.4</v>
      </c>
      <c r="M22" s="57">
        <v>90.4</v>
      </c>
      <c r="N22" s="57">
        <v>0</v>
      </c>
      <c r="O22" s="57">
        <v>0</v>
      </c>
    </row>
    <row r="23" spans="1:15" ht="30.75" thickBot="1" x14ac:dyDescent="0.3">
      <c r="A23" s="3"/>
      <c r="B23" s="8" t="s">
        <v>82</v>
      </c>
      <c r="C23" s="9"/>
      <c r="D23" s="29">
        <v>150</v>
      </c>
      <c r="E23" s="29">
        <v>200</v>
      </c>
      <c r="F23" s="57">
        <v>4.3</v>
      </c>
      <c r="G23" s="57">
        <v>5.8</v>
      </c>
      <c r="H23" s="57">
        <v>4.8</v>
      </c>
      <c r="I23" s="57">
        <v>6.4</v>
      </c>
      <c r="J23" s="57">
        <v>7.05</v>
      </c>
      <c r="K23" s="57">
        <v>9.4</v>
      </c>
      <c r="L23" s="57">
        <v>88.8</v>
      </c>
      <c r="M23" s="57">
        <v>118.4</v>
      </c>
      <c r="N23" s="57">
        <v>1.95</v>
      </c>
      <c r="O23" s="57">
        <v>2.6</v>
      </c>
    </row>
    <row r="24" spans="1:15" ht="15.75" hidden="1" thickBot="1" x14ac:dyDescent="0.3">
      <c r="A24" s="3"/>
      <c r="B24" s="8"/>
      <c r="C24" s="9"/>
      <c r="D24" s="10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15.75" thickBot="1" x14ac:dyDescent="0.3">
      <c r="A25" s="12"/>
      <c r="B25" s="13" t="s">
        <v>1</v>
      </c>
      <c r="C25" s="14"/>
      <c r="D25" s="15">
        <f t="shared" ref="D25:O25" si="3">SUM(D20:D24)</f>
        <v>270</v>
      </c>
      <c r="E25" s="15">
        <f t="shared" si="3"/>
        <v>350</v>
      </c>
      <c r="F25" s="15">
        <f t="shared" si="3"/>
        <v>9.25</v>
      </c>
      <c r="G25" s="15">
        <f t="shared" si="3"/>
        <v>11.79</v>
      </c>
      <c r="H25" s="15">
        <f t="shared" si="3"/>
        <v>12.95</v>
      </c>
      <c r="I25" s="15">
        <f t="shared" si="3"/>
        <v>15.950000000000001</v>
      </c>
      <c r="J25" s="15">
        <f t="shared" si="3"/>
        <v>34.18</v>
      </c>
      <c r="K25" s="15">
        <f t="shared" si="3"/>
        <v>40.78</v>
      </c>
      <c r="L25" s="15">
        <f t="shared" si="3"/>
        <v>292.5</v>
      </c>
      <c r="M25" s="15">
        <f t="shared" si="3"/>
        <v>356.1</v>
      </c>
      <c r="N25" s="15">
        <f t="shared" si="3"/>
        <v>21.93</v>
      </c>
      <c r="O25" s="15">
        <f t="shared" si="3"/>
        <v>28.580000000000002</v>
      </c>
    </row>
    <row r="26" spans="1:15" ht="15.75" thickBot="1" x14ac:dyDescent="0.3">
      <c r="A26" s="37"/>
      <c r="B26" s="38" t="s">
        <v>7</v>
      </c>
      <c r="C26" s="39"/>
      <c r="D26" s="40">
        <f t="shared" ref="D26:O26" si="4">D8+D10+D19+D25</f>
        <v>1193</v>
      </c>
      <c r="E26" s="40">
        <f t="shared" si="4"/>
        <v>1526</v>
      </c>
      <c r="F26" s="40">
        <f t="shared" si="4"/>
        <v>36.725999999999999</v>
      </c>
      <c r="G26" s="40">
        <f t="shared" si="4"/>
        <v>46.897999999999996</v>
      </c>
      <c r="H26" s="40">
        <f t="shared" si="4"/>
        <v>39.561000000000007</v>
      </c>
      <c r="I26" s="40">
        <f t="shared" si="4"/>
        <v>48.563000000000002</v>
      </c>
      <c r="J26" s="40">
        <f t="shared" si="4"/>
        <v>149.05000000000001</v>
      </c>
      <c r="K26" s="40">
        <f t="shared" si="4"/>
        <v>191.24878787878791</v>
      </c>
      <c r="L26" s="40">
        <f t="shared" si="4"/>
        <v>1072.52</v>
      </c>
      <c r="M26" s="40">
        <f t="shared" si="4"/>
        <v>1334.5266666666666</v>
      </c>
      <c r="N26" s="40">
        <f t="shared" si="4"/>
        <v>73.134</v>
      </c>
      <c r="O26" s="40">
        <f t="shared" si="4"/>
        <v>95.540909090909096</v>
      </c>
    </row>
  </sheetData>
  <sheetProtection password="D5C2" sheet="1" selectLockedCells="1" selectUnlockedCells="1"/>
  <mergeCells count="11">
    <mergeCell ref="J3:K3"/>
    <mergeCell ref="A2:A4"/>
    <mergeCell ref="B2:B4"/>
    <mergeCell ref="C2:C4"/>
    <mergeCell ref="A1:O1"/>
    <mergeCell ref="D2:E3"/>
    <mergeCell ref="F2:K2"/>
    <mergeCell ref="L2:M3"/>
    <mergeCell ref="N2:O3"/>
    <mergeCell ref="F3:G3"/>
    <mergeCell ref="H3:I3"/>
  </mergeCells>
  <pageMargins left="0" right="0" top="0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workbookViewId="0">
      <selection activeCell="D9" sqref="D9"/>
    </sheetView>
  </sheetViews>
  <sheetFormatPr defaultRowHeight="15" x14ac:dyDescent="0.25"/>
  <cols>
    <col min="2" max="2" width="13.42578125" customWidth="1"/>
    <col min="3" max="3" width="43" customWidth="1"/>
  </cols>
  <sheetData>
    <row r="1" spans="2:4" ht="30" x14ac:dyDescent="0.4">
      <c r="C1" s="32" t="s">
        <v>54</v>
      </c>
      <c r="D1" s="31">
        <v>1.5</v>
      </c>
    </row>
    <row r="2" spans="2:4" ht="9.75" customHeight="1" x14ac:dyDescent="0.25"/>
    <row r="3" spans="2:4" ht="27" x14ac:dyDescent="0.35">
      <c r="B3" s="30" t="s">
        <v>53</v>
      </c>
    </row>
    <row r="4" spans="2:4" ht="9" customHeight="1" x14ac:dyDescent="0.35">
      <c r="B4" s="30"/>
    </row>
    <row r="5" spans="2:4" ht="27" x14ac:dyDescent="0.35">
      <c r="B5" s="31" t="s">
        <v>36</v>
      </c>
      <c r="C5" s="31" t="s">
        <v>37</v>
      </c>
      <c r="D5" s="31">
        <v>570</v>
      </c>
    </row>
    <row r="6" spans="2:4" ht="27" x14ac:dyDescent="0.35">
      <c r="B6" s="31" t="s">
        <v>38</v>
      </c>
      <c r="C6" s="31" t="s">
        <v>27</v>
      </c>
      <c r="D6" s="31">
        <v>3</v>
      </c>
    </row>
    <row r="7" spans="2:4" ht="27" x14ac:dyDescent="0.35">
      <c r="B7" s="31" t="s">
        <v>39</v>
      </c>
      <c r="C7" s="31" t="s">
        <v>40</v>
      </c>
      <c r="D7" s="31">
        <v>225</v>
      </c>
    </row>
    <row r="8" spans="2:4" ht="27" x14ac:dyDescent="0.35">
      <c r="B8" s="31" t="s">
        <v>41</v>
      </c>
      <c r="C8" s="31" t="s">
        <v>42</v>
      </c>
      <c r="D8" s="31">
        <v>20</v>
      </c>
    </row>
    <row r="9" spans="2:4" ht="15.75" customHeight="1" x14ac:dyDescent="0.35">
      <c r="B9" s="31"/>
      <c r="C9" s="31"/>
      <c r="D9" s="31"/>
    </row>
    <row r="10" spans="2:4" ht="27" x14ac:dyDescent="0.35">
      <c r="B10" s="30" t="s">
        <v>20</v>
      </c>
      <c r="C10" s="31"/>
      <c r="D10" s="31"/>
    </row>
    <row r="11" spans="2:4" ht="11.25" customHeight="1" x14ac:dyDescent="0.35">
      <c r="B11" s="31"/>
      <c r="C11" s="31"/>
      <c r="D11" s="31"/>
    </row>
    <row r="12" spans="2:4" ht="27" x14ac:dyDescent="0.35">
      <c r="B12" s="31" t="s">
        <v>48</v>
      </c>
      <c r="C12" s="31" t="s">
        <v>21</v>
      </c>
      <c r="D12" s="31"/>
    </row>
    <row r="13" spans="2:4" ht="27" x14ac:dyDescent="0.35">
      <c r="B13" s="31" t="s">
        <v>49</v>
      </c>
      <c r="C13" s="31" t="s">
        <v>22</v>
      </c>
      <c r="D13" s="31"/>
    </row>
    <row r="14" spans="2:4" ht="27" x14ac:dyDescent="0.35">
      <c r="B14" s="31" t="s">
        <v>50</v>
      </c>
      <c r="C14" s="31" t="s">
        <v>23</v>
      </c>
      <c r="D14" s="31"/>
    </row>
    <row r="15" spans="2:4" ht="27" x14ac:dyDescent="0.35">
      <c r="B15" s="31" t="s">
        <v>51</v>
      </c>
      <c r="C15" s="31" t="s">
        <v>24</v>
      </c>
      <c r="D15" s="31"/>
    </row>
    <row r="16" spans="2:4" ht="27" x14ac:dyDescent="0.35">
      <c r="B16" s="31" t="s">
        <v>52</v>
      </c>
      <c r="C16" s="31" t="s">
        <v>25</v>
      </c>
      <c r="D16" s="31"/>
    </row>
    <row r="17" spans="2:4" ht="17.25" customHeight="1" x14ac:dyDescent="0.35">
      <c r="B17" s="31"/>
      <c r="C17" s="31"/>
      <c r="D17" s="31"/>
    </row>
    <row r="18" spans="2:4" ht="27" x14ac:dyDescent="0.35">
      <c r="B18" s="30" t="s">
        <v>26</v>
      </c>
      <c r="C18" s="31"/>
      <c r="D18" s="31"/>
    </row>
    <row r="19" spans="2:4" ht="13.5" customHeight="1" x14ac:dyDescent="0.35">
      <c r="B19" s="31"/>
      <c r="C19" s="31"/>
      <c r="D19" s="31"/>
    </row>
    <row r="20" spans="2:4" ht="27" x14ac:dyDescent="0.35">
      <c r="B20" s="31" t="s">
        <v>45</v>
      </c>
      <c r="C20" s="31" t="s">
        <v>27</v>
      </c>
      <c r="D20" s="31"/>
    </row>
    <row r="21" spans="2:4" ht="27" x14ac:dyDescent="0.35">
      <c r="B21" s="31" t="s">
        <v>44</v>
      </c>
      <c r="C21" s="31" t="s">
        <v>30</v>
      </c>
      <c r="D21" s="31"/>
    </row>
    <row r="22" spans="2:4" ht="27" x14ac:dyDescent="0.35">
      <c r="B22" s="31" t="s">
        <v>43</v>
      </c>
      <c r="C22" s="31" t="s">
        <v>28</v>
      </c>
      <c r="D22" s="31"/>
    </row>
    <row r="23" spans="2:4" ht="27" x14ac:dyDescent="0.35">
      <c r="B23" s="31" t="s">
        <v>33</v>
      </c>
      <c r="C23" s="31" t="s">
        <v>29</v>
      </c>
      <c r="D23" s="31"/>
    </row>
    <row r="24" spans="2:4" ht="27" x14ac:dyDescent="0.35">
      <c r="B24" s="31" t="s">
        <v>46</v>
      </c>
      <c r="C24" s="31" t="s">
        <v>31</v>
      </c>
      <c r="D24" s="31"/>
    </row>
    <row r="25" spans="2:4" ht="27" x14ac:dyDescent="0.35">
      <c r="B25" s="31" t="s">
        <v>34</v>
      </c>
      <c r="C25" s="31" t="s">
        <v>32</v>
      </c>
      <c r="D25" s="31"/>
    </row>
    <row r="26" spans="2:4" ht="27" x14ac:dyDescent="0.35">
      <c r="B26" s="31" t="s">
        <v>47</v>
      </c>
      <c r="C26" s="31" t="s">
        <v>35</v>
      </c>
      <c r="D26" s="31"/>
    </row>
    <row r="27" spans="2:4" ht="15" customHeight="1" x14ac:dyDescent="0.35">
      <c r="B27" s="31"/>
      <c r="C27" s="31"/>
      <c r="D27" s="31"/>
    </row>
    <row r="28" spans="2:4" ht="27" x14ac:dyDescent="0.35">
      <c r="B28" s="30" t="s">
        <v>55</v>
      </c>
      <c r="C28" s="31"/>
      <c r="D28" s="31"/>
    </row>
    <row r="29" spans="2:4" ht="13.5" customHeight="1" x14ac:dyDescent="0.35">
      <c r="B29" s="31"/>
      <c r="C29" s="31"/>
      <c r="D29" s="31"/>
    </row>
    <row r="30" spans="2:4" ht="27" x14ac:dyDescent="0.35">
      <c r="B30" s="31" t="s">
        <v>56</v>
      </c>
      <c r="C30" s="31" t="s">
        <v>57</v>
      </c>
      <c r="D30" s="31"/>
    </row>
    <row r="31" spans="2:4" ht="27" x14ac:dyDescent="0.35">
      <c r="B31" s="31" t="s">
        <v>58</v>
      </c>
      <c r="C31" s="31" t="s">
        <v>30</v>
      </c>
      <c r="D31" s="31"/>
    </row>
    <row r="32" spans="2:4" ht="27" x14ac:dyDescent="0.35">
      <c r="B32" s="31" t="s">
        <v>58</v>
      </c>
      <c r="C32" s="31" t="s">
        <v>59</v>
      </c>
      <c r="D32" s="31"/>
    </row>
  </sheetData>
  <pageMargins left="0" right="0" top="0" bottom="0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2025-05-12T07:53:34Z</dcterms:modified>
</cp:coreProperties>
</file>