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M27" i="1"/>
  <c r="K27" i="1"/>
  <c r="J27" i="1"/>
  <c r="I27" i="1"/>
  <c r="G27" i="1"/>
  <c r="E27" i="1"/>
  <c r="D27" i="1"/>
  <c r="N24" i="1"/>
  <c r="N27" i="1" s="1"/>
  <c r="L24" i="1"/>
  <c r="L27" i="1" s="1"/>
  <c r="J24" i="1"/>
  <c r="H24" i="1"/>
  <c r="H27" i="1" s="1"/>
  <c r="F24" i="1"/>
  <c r="F27" i="1" s="1"/>
  <c r="N21" i="1"/>
  <c r="M21" i="1"/>
  <c r="L21" i="1"/>
  <c r="K21" i="1"/>
  <c r="K28" i="1" s="1"/>
  <c r="J21" i="1"/>
  <c r="H21" i="1"/>
  <c r="F21" i="1"/>
  <c r="E21" i="1"/>
  <c r="D21" i="1"/>
  <c r="O16" i="1"/>
  <c r="O21" i="1" s="1"/>
  <c r="M16" i="1"/>
  <c r="K16" i="1"/>
  <c r="I16" i="1"/>
  <c r="G16" i="1"/>
  <c r="M15" i="1"/>
  <c r="K15" i="1"/>
  <c r="I15" i="1"/>
  <c r="G15" i="1"/>
  <c r="M14" i="1"/>
  <c r="K14" i="1"/>
  <c r="I14" i="1"/>
  <c r="I21" i="1" s="1"/>
  <c r="G14" i="1"/>
  <c r="G21" i="1" s="1"/>
  <c r="O11" i="1"/>
  <c r="N11" i="1"/>
  <c r="M11" i="1"/>
  <c r="L11" i="1"/>
  <c r="K11" i="1"/>
  <c r="J11" i="1"/>
  <c r="I11" i="1"/>
  <c r="H11" i="1"/>
  <c r="G11" i="1"/>
  <c r="F11" i="1"/>
  <c r="E11" i="1"/>
  <c r="E28" i="1" s="1"/>
  <c r="D11" i="1"/>
  <c r="D28" i="1" s="1"/>
  <c r="O9" i="1"/>
  <c r="M9" i="1"/>
  <c r="K9" i="1"/>
  <c r="J9" i="1"/>
  <c r="I9" i="1"/>
  <c r="H9" i="1"/>
  <c r="G9" i="1"/>
  <c r="N8" i="1"/>
  <c r="N9" i="1" s="1"/>
  <c r="L8" i="1"/>
  <c r="L9" i="1" s="1"/>
  <c r="L28" i="1" s="1"/>
  <c r="J8" i="1"/>
  <c r="H8" i="1"/>
  <c r="F8" i="1"/>
  <c r="F9" i="1" s="1"/>
  <c r="M28" i="1" l="1"/>
  <c r="I28" i="1"/>
  <c r="F28" i="1"/>
  <c r="N28" i="1"/>
  <c r="J28" i="1"/>
  <c r="G28" i="1"/>
  <c r="O28" i="1"/>
  <c r="H28" i="1"/>
</calcChain>
</file>

<file path=xl/sharedStrings.xml><?xml version="1.0" encoding="utf-8"?>
<sst xmlns="http://schemas.openxmlformats.org/spreadsheetml/2006/main" count="57" uniqueCount="44">
  <si>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</si>
  <si>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</si>
  <si>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</si>
  <si>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</si>
  <si>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</si>
  <si>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</si>
  <si>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</si>
  <si>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</si>
  <si>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</si>
  <si>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</si>
  <si>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</si>
  <si>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</si>
  <si>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</si>
  <si>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</si>
  <si>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</si>
  <si>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</si>
  <si>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</si>
  <si>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</si>
  <si>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</si>
  <si>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</si>
  <si>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Дата: 18 октября 2024 года</t>
  </si>
  <si>
    <t>Каша ячневая молочная с маслом</t>
  </si>
  <si>
    <t>14/4</t>
  </si>
  <si>
    <t>Батон с маслом</t>
  </si>
  <si>
    <t>1/13</t>
  </si>
  <si>
    <t>25/5</t>
  </si>
  <si>
    <t>25/6</t>
  </si>
  <si>
    <t>Кофейный напиток с молоком (вариант 2)</t>
  </si>
  <si>
    <t>32/10</t>
  </si>
  <si>
    <t>Суп-пюре из разных овощей</t>
  </si>
  <si>
    <t>27/2</t>
  </si>
  <si>
    <t>Гренки (сухарики)</t>
  </si>
  <si>
    <t>34/2</t>
  </si>
  <si>
    <t>Рыба, запеченая с сыром</t>
  </si>
  <si>
    <t>7/7</t>
  </si>
  <si>
    <t>Картофельное пюре</t>
  </si>
  <si>
    <t>3/3</t>
  </si>
  <si>
    <t>Компот из яблок</t>
  </si>
  <si>
    <t>631</t>
  </si>
  <si>
    <t>Сырники из творога</t>
  </si>
  <si>
    <t>6/5</t>
  </si>
  <si>
    <t>со сгущеным молоком</t>
  </si>
  <si>
    <t>Чай с молоком (вариант2)</t>
  </si>
  <si>
    <t>31/10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</si>
</sst>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A4" workbookViewId="0">
      <selection activeCell="A17" sqref="A17:O17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2" t="s">
        <v>20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15.75" customHeight="1" thickBot="1" x14ac:dyDescent="0.3">
      <c r="A2" s="39" t="s">
        <v>8</v>
      </c>
      <c r="B2" s="39" t="s">
        <v>9</v>
      </c>
      <c r="C2" s="39" t="s">
        <v>10</v>
      </c>
      <c r="D2" s="43" t="s">
        <v>11</v>
      </c>
      <c r="E2" s="38"/>
      <c r="F2" s="46" t="s">
        <v>12</v>
      </c>
      <c r="G2" s="47"/>
      <c r="H2" s="47"/>
      <c r="I2" s="47"/>
      <c r="J2" s="47"/>
      <c r="K2" s="48"/>
      <c r="L2" s="43" t="s">
        <v>13</v>
      </c>
      <c r="M2" s="38"/>
      <c r="N2" s="37" t="s">
        <v>14</v>
      </c>
      <c r="O2" s="38"/>
    </row>
    <row r="3" spans="1:15" ht="27" customHeight="1" thickBot="1" x14ac:dyDescent="0.3">
      <c r="A3" s="40"/>
      <c r="B3" s="40"/>
      <c r="C3" s="40"/>
      <c r="D3" s="44"/>
      <c r="E3" s="45"/>
      <c r="F3" s="37" t="s">
        <v>15</v>
      </c>
      <c r="G3" s="38"/>
      <c r="H3" s="43" t="s">
        <v>16</v>
      </c>
      <c r="I3" s="38"/>
      <c r="J3" s="37" t="s">
        <v>17</v>
      </c>
      <c r="K3" s="38"/>
      <c r="L3" s="44"/>
      <c r="M3" s="45"/>
      <c r="N3" s="49"/>
      <c r="O3" s="45"/>
    </row>
    <row r="4" spans="1:15" ht="27" customHeight="1" thickBot="1" x14ac:dyDescent="0.3">
      <c r="A4" s="41"/>
      <c r="B4" s="41"/>
      <c r="C4" s="41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30" x14ac:dyDescent="0.25">
      <c r="A5" s="34" t="s">
        <v>0</v>
      </c>
      <c r="B5" s="30" t="s">
        <v>21</v>
      </c>
      <c r="C5" s="31" t="s">
        <v>22</v>
      </c>
      <c r="D5" s="50">
        <v>180</v>
      </c>
      <c r="E5" s="50">
        <v>200</v>
      </c>
      <c r="F5" s="32">
        <v>5.37</v>
      </c>
      <c r="G5" s="32">
        <v>5.97</v>
      </c>
      <c r="H5" s="32">
        <v>4.74</v>
      </c>
      <c r="I5" s="32">
        <v>5.26</v>
      </c>
      <c r="J5" s="32">
        <v>27.65</v>
      </c>
      <c r="K5" s="32">
        <v>30.73</v>
      </c>
      <c r="L5" s="32">
        <v>175.5</v>
      </c>
      <c r="M5" s="32">
        <v>195</v>
      </c>
      <c r="N5" s="32">
        <v>0.37</v>
      </c>
      <c r="O5" s="32">
        <v>0.42</v>
      </c>
    </row>
    <row r="6" spans="1:15" ht="14.45" hidden="1" customHeight="1" x14ac:dyDescent="0.25">
      <c r="A6" s="3"/>
      <c r="B6" s="4"/>
      <c r="C6" s="35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3"/>
      <c r="B7" s="30" t="s">
        <v>23</v>
      </c>
      <c r="C7" s="31" t="s">
        <v>24</v>
      </c>
      <c r="D7" s="51" t="s">
        <v>25</v>
      </c>
      <c r="E7" s="51" t="s">
        <v>26</v>
      </c>
      <c r="F7" s="32">
        <v>2</v>
      </c>
      <c r="G7" s="32">
        <v>2</v>
      </c>
      <c r="H7" s="32">
        <v>3.9</v>
      </c>
      <c r="I7" s="32">
        <v>4.5999999999999996</v>
      </c>
      <c r="J7" s="32">
        <v>11.8</v>
      </c>
      <c r="K7" s="32">
        <v>11.8</v>
      </c>
      <c r="L7" s="32">
        <v>90.5</v>
      </c>
      <c r="M7" s="32">
        <v>93.5</v>
      </c>
      <c r="N7" s="32">
        <v>0</v>
      </c>
      <c r="O7" s="32">
        <v>0</v>
      </c>
    </row>
    <row r="8" spans="1:15" ht="45.75" thickBot="1" x14ac:dyDescent="0.3">
      <c r="A8" s="7"/>
      <c r="B8" s="8" t="s">
        <v>27</v>
      </c>
      <c r="C8" s="9" t="s">
        <v>28</v>
      </c>
      <c r="D8" s="10">
        <v>150</v>
      </c>
      <c r="E8" s="10">
        <v>200</v>
      </c>
      <c r="F8" s="11">
        <f>G8*150/200</f>
        <v>2.3250000000000002</v>
      </c>
      <c r="G8" s="11">
        <v>3.1</v>
      </c>
      <c r="H8" s="11">
        <f>I8*150/200</f>
        <v>2.4</v>
      </c>
      <c r="I8" s="11">
        <v>3.2</v>
      </c>
      <c r="J8" s="11">
        <f>K8*150/200</f>
        <v>7.125</v>
      </c>
      <c r="K8" s="11">
        <v>9.5</v>
      </c>
      <c r="L8" s="11">
        <f>M8*150/200</f>
        <v>87.375</v>
      </c>
      <c r="M8" s="11">
        <v>116.5</v>
      </c>
      <c r="N8" s="11">
        <f>O8*150/200</f>
        <v>0.375</v>
      </c>
      <c r="O8" s="11">
        <v>0.5</v>
      </c>
    </row>
    <row r="9" spans="1:15" ht="15.75" thickBot="1" x14ac:dyDescent="0.3">
      <c r="A9" s="12"/>
      <c r="B9" s="13" t="s">
        <v>1</v>
      </c>
      <c r="C9" s="14"/>
      <c r="D9" s="15">
        <v>365</v>
      </c>
      <c r="E9" s="15">
        <v>437</v>
      </c>
      <c r="F9" s="16">
        <f t="shared" ref="F9:O9" si="0">SUM(F5:F8)</f>
        <v>9.6950000000000003</v>
      </c>
      <c r="G9" s="16">
        <f t="shared" si="0"/>
        <v>11.07</v>
      </c>
      <c r="H9" s="16">
        <f t="shared" si="0"/>
        <v>11.040000000000001</v>
      </c>
      <c r="I9" s="16">
        <f t="shared" si="0"/>
        <v>13.059999999999999</v>
      </c>
      <c r="J9" s="16">
        <f t="shared" si="0"/>
        <v>46.575000000000003</v>
      </c>
      <c r="K9" s="16">
        <f t="shared" si="0"/>
        <v>52.03</v>
      </c>
      <c r="L9" s="16">
        <f t="shared" si="0"/>
        <v>353.375</v>
      </c>
      <c r="M9" s="16">
        <f t="shared" si="0"/>
        <v>405</v>
      </c>
      <c r="N9" s="16">
        <f t="shared" si="0"/>
        <v>0.745</v>
      </c>
      <c r="O9" s="17">
        <f t="shared" si="0"/>
        <v>0.91999999999999993</v>
      </c>
    </row>
    <row r="10" spans="1:15" ht="29.25" hidden="1" thickBot="1" x14ac:dyDescent="0.3">
      <c r="A10" s="33" t="s">
        <v>2</v>
      </c>
      <c r="B10" s="8"/>
      <c r="C10" s="9"/>
      <c r="D10" s="10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15.75" hidden="1" thickBot="1" x14ac:dyDescent="0.3">
      <c r="A11" s="13"/>
      <c r="B11" s="18" t="s">
        <v>1</v>
      </c>
      <c r="C11" s="14"/>
      <c r="D11" s="15">
        <f>SUM(D10)</f>
        <v>0</v>
      </c>
      <c r="E11" s="15">
        <f t="shared" ref="E11:O11" si="1">SUM(E10)</f>
        <v>0</v>
      </c>
      <c r="F11" s="16">
        <f t="shared" si="1"/>
        <v>0</v>
      </c>
      <c r="G11" s="16">
        <f t="shared" si="1"/>
        <v>0</v>
      </c>
      <c r="H11" s="16">
        <f t="shared" si="1"/>
        <v>0</v>
      </c>
      <c r="I11" s="16">
        <f t="shared" si="1"/>
        <v>0</v>
      </c>
      <c r="J11" s="16">
        <f t="shared" si="1"/>
        <v>0</v>
      </c>
      <c r="K11" s="16">
        <f t="shared" si="1"/>
        <v>0</v>
      </c>
      <c r="L11" s="16">
        <f t="shared" si="1"/>
        <v>0</v>
      </c>
      <c r="M11" s="16">
        <f t="shared" si="1"/>
        <v>0</v>
      </c>
      <c r="N11" s="16">
        <f t="shared" si="1"/>
        <v>0</v>
      </c>
      <c r="O11" s="17">
        <f t="shared" si="1"/>
        <v>0</v>
      </c>
    </row>
    <row r="12" spans="1:15" x14ac:dyDescent="0.25">
      <c r="A12" s="3" t="s">
        <v>3</v>
      </c>
      <c r="B12" s="4"/>
      <c r="C12" s="35"/>
      <c r="D12" s="20"/>
      <c r="E12" s="20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30" x14ac:dyDescent="0.25">
      <c r="A13" s="3"/>
      <c r="B13" s="8" t="s">
        <v>29</v>
      </c>
      <c r="C13" s="9" t="s">
        <v>30</v>
      </c>
      <c r="D13" s="10">
        <v>150</v>
      </c>
      <c r="E13" s="10">
        <v>200</v>
      </c>
      <c r="F13" s="10">
        <v>2.0099999999999998</v>
      </c>
      <c r="G13" s="11">
        <v>2.6799999999999997</v>
      </c>
      <c r="H13" s="11">
        <v>2.67</v>
      </c>
      <c r="I13" s="11">
        <v>3.56</v>
      </c>
      <c r="J13" s="11">
        <v>7.09</v>
      </c>
      <c r="K13" s="11">
        <v>9.4533333333333331</v>
      </c>
      <c r="L13" s="11">
        <v>60.8</v>
      </c>
      <c r="M13" s="11">
        <v>81.066666666666663</v>
      </c>
      <c r="N13" s="11">
        <v>4.68</v>
      </c>
      <c r="O13" s="11">
        <v>6.24</v>
      </c>
    </row>
    <row r="14" spans="1:15" x14ac:dyDescent="0.25">
      <c r="A14" s="3"/>
      <c r="B14" s="8" t="s">
        <v>31</v>
      </c>
      <c r="C14" s="9" t="s">
        <v>32</v>
      </c>
      <c r="D14" s="10">
        <v>10</v>
      </c>
      <c r="E14" s="10">
        <v>20</v>
      </c>
      <c r="F14" s="11">
        <v>0.86</v>
      </c>
      <c r="G14" s="11">
        <f>F14*2</f>
        <v>1.72</v>
      </c>
      <c r="H14" s="11">
        <v>0.08</v>
      </c>
      <c r="I14" s="11">
        <f>H14*2</f>
        <v>0.16</v>
      </c>
      <c r="J14" s="11">
        <v>5.37</v>
      </c>
      <c r="K14" s="11">
        <f>J14*2</f>
        <v>10.74</v>
      </c>
      <c r="L14" s="11">
        <v>2.63</v>
      </c>
      <c r="M14" s="11">
        <f>L14*2</f>
        <v>5.26</v>
      </c>
      <c r="N14" s="11">
        <v>0</v>
      </c>
      <c r="O14" s="11">
        <v>0</v>
      </c>
    </row>
    <row r="15" spans="1:15" ht="30" x14ac:dyDescent="0.25">
      <c r="A15" s="6"/>
      <c r="B15" s="52" t="s">
        <v>33</v>
      </c>
      <c r="C15" s="53" t="s">
        <v>34</v>
      </c>
      <c r="D15" s="10">
        <v>50</v>
      </c>
      <c r="E15" s="10">
        <v>80</v>
      </c>
      <c r="F15" s="11">
        <v>11.1</v>
      </c>
      <c r="G15" s="11">
        <f>F15*80/50</f>
        <v>17.760000000000002</v>
      </c>
      <c r="H15" s="11">
        <v>4.55</v>
      </c>
      <c r="I15" s="11">
        <f>H15*80/50</f>
        <v>7.28</v>
      </c>
      <c r="J15" s="11">
        <v>0</v>
      </c>
      <c r="K15" s="11">
        <f>J15*80/50</f>
        <v>0</v>
      </c>
      <c r="L15" s="11">
        <v>85.5</v>
      </c>
      <c r="M15" s="11">
        <f>L15*80/50</f>
        <v>136.80000000000001</v>
      </c>
      <c r="N15" s="10">
        <v>0</v>
      </c>
      <c r="O15" s="10">
        <v>0</v>
      </c>
    </row>
    <row r="16" spans="1:15" ht="30" x14ac:dyDescent="0.25">
      <c r="A16" s="6"/>
      <c r="B16" s="8" t="s">
        <v>35</v>
      </c>
      <c r="C16" s="9" t="s">
        <v>36</v>
      </c>
      <c r="D16" s="10">
        <v>110</v>
      </c>
      <c r="E16" s="10">
        <v>130</v>
      </c>
      <c r="F16" s="11">
        <v>2.266</v>
      </c>
      <c r="G16" s="11">
        <f>F16*130/110</f>
        <v>2.6779999999999999</v>
      </c>
      <c r="H16" s="11">
        <v>3.0910000000000002</v>
      </c>
      <c r="I16" s="11">
        <f>H16*130/110</f>
        <v>3.6530000000000005</v>
      </c>
      <c r="J16" s="11">
        <v>15.1</v>
      </c>
      <c r="K16" s="11">
        <f>J16*130/110</f>
        <v>17.845454545454544</v>
      </c>
      <c r="L16" s="11">
        <v>99</v>
      </c>
      <c r="M16" s="11">
        <f>L16*130/110</f>
        <v>117</v>
      </c>
      <c r="N16" s="11">
        <v>7.87</v>
      </c>
      <c r="O16" s="11">
        <f>N16*130/110</f>
        <v>9.3009090909090908</v>
      </c>
    </row>
    <row r="17" spans="1:15" x14ac:dyDescent="0.25">
      <c r="A17" s="6"/>
      <c r="B17" s="8" t="s">
        <v>37</v>
      </c>
      <c r="C17" s="9" t="s">
        <v>38</v>
      </c>
      <c r="D17" s="10">
        <v>150</v>
      </c>
      <c r="E17" s="10">
        <v>200</v>
      </c>
      <c r="F17" s="11">
        <v>0.11</v>
      </c>
      <c r="G17" s="11">
        <v>0.15</v>
      </c>
      <c r="H17" s="11">
        <v>0.1</v>
      </c>
      <c r="I17" s="11">
        <v>0.14000000000000001</v>
      </c>
      <c r="J17" s="11">
        <v>12.9</v>
      </c>
      <c r="K17" s="11">
        <v>17.190000000000001</v>
      </c>
      <c r="L17" s="11">
        <v>53</v>
      </c>
      <c r="M17" s="11">
        <v>70.599999999999994</v>
      </c>
      <c r="N17" s="11">
        <v>2.82</v>
      </c>
      <c r="O17" s="11">
        <v>3.76</v>
      </c>
    </row>
    <row r="18" spans="1:15" ht="0.75" customHeight="1" x14ac:dyDescent="0.25">
      <c r="A18" s="6"/>
      <c r="B18" s="4"/>
      <c r="C18" s="35"/>
      <c r="D18" s="20"/>
      <c r="E18" s="20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25">
      <c r="A19" s="6"/>
      <c r="B19" s="4" t="s">
        <v>4</v>
      </c>
      <c r="C19" s="19"/>
      <c r="D19" s="20">
        <v>15</v>
      </c>
      <c r="E19" s="20">
        <v>35</v>
      </c>
      <c r="F19" s="5">
        <v>1.1399999999999999</v>
      </c>
      <c r="G19" s="5">
        <v>2.66</v>
      </c>
      <c r="H19" s="5">
        <v>0.12</v>
      </c>
      <c r="I19" s="5">
        <v>0.28000000000000003</v>
      </c>
      <c r="J19" s="5">
        <v>7.37</v>
      </c>
      <c r="K19" s="5">
        <v>17.2</v>
      </c>
      <c r="L19" s="5">
        <v>35.14</v>
      </c>
      <c r="M19" s="5">
        <v>82</v>
      </c>
      <c r="N19" s="5">
        <v>0</v>
      </c>
      <c r="O19" s="21">
        <v>0</v>
      </c>
    </row>
    <row r="20" spans="1:15" ht="15.75" thickBot="1" x14ac:dyDescent="0.3">
      <c r="A20" s="7"/>
      <c r="B20" s="22" t="s">
        <v>5</v>
      </c>
      <c r="C20" s="23"/>
      <c r="D20" s="24">
        <v>40</v>
      </c>
      <c r="E20" s="24">
        <v>50</v>
      </c>
      <c r="F20" s="25">
        <v>2.64</v>
      </c>
      <c r="G20" s="25">
        <v>3.3</v>
      </c>
      <c r="H20" s="25">
        <v>0.48</v>
      </c>
      <c r="I20" s="25">
        <v>0.6</v>
      </c>
      <c r="J20" s="25">
        <v>13.3</v>
      </c>
      <c r="K20" s="25">
        <v>16.600000000000001</v>
      </c>
      <c r="L20" s="25">
        <v>68</v>
      </c>
      <c r="M20" s="25">
        <v>85</v>
      </c>
      <c r="N20" s="25">
        <v>0</v>
      </c>
      <c r="O20" s="26">
        <v>0</v>
      </c>
    </row>
    <row r="21" spans="1:15" ht="15.75" thickBot="1" x14ac:dyDescent="0.3">
      <c r="A21" s="27"/>
      <c r="B21" s="13" t="s">
        <v>1</v>
      </c>
      <c r="C21" s="14"/>
      <c r="D21" s="15">
        <f t="shared" ref="D21:O21" si="2">SUM(D12:D20)</f>
        <v>525</v>
      </c>
      <c r="E21" s="15">
        <f t="shared" si="2"/>
        <v>715</v>
      </c>
      <c r="F21" s="16">
        <f t="shared" si="2"/>
        <v>20.125999999999998</v>
      </c>
      <c r="G21" s="16">
        <f t="shared" si="2"/>
        <v>30.948</v>
      </c>
      <c r="H21" s="16">
        <f t="shared" si="2"/>
        <v>11.090999999999999</v>
      </c>
      <c r="I21" s="16">
        <f t="shared" si="2"/>
        <v>15.673</v>
      </c>
      <c r="J21" s="16">
        <f t="shared" si="2"/>
        <v>61.129999999999995</v>
      </c>
      <c r="K21" s="16">
        <f t="shared" si="2"/>
        <v>89.028787878787881</v>
      </c>
      <c r="L21" s="16">
        <f t="shared" si="2"/>
        <v>404.07</v>
      </c>
      <c r="M21" s="16">
        <f t="shared" si="2"/>
        <v>577.72666666666669</v>
      </c>
      <c r="N21" s="16">
        <f t="shared" si="2"/>
        <v>15.370000000000001</v>
      </c>
      <c r="O21" s="17">
        <f t="shared" si="2"/>
        <v>19.300909090909091</v>
      </c>
    </row>
    <row r="22" spans="1:15" x14ac:dyDescent="0.25">
      <c r="A22" s="3" t="s">
        <v>6</v>
      </c>
      <c r="B22" s="8" t="s">
        <v>39</v>
      </c>
      <c r="C22" s="9" t="s">
        <v>40</v>
      </c>
      <c r="D22" s="10">
        <v>100</v>
      </c>
      <c r="E22" s="10">
        <v>120</v>
      </c>
      <c r="F22" s="11">
        <v>17.100000000000001</v>
      </c>
      <c r="G22" s="11">
        <v>20.55</v>
      </c>
      <c r="H22" s="11">
        <v>9.5</v>
      </c>
      <c r="I22" s="11">
        <v>11.34</v>
      </c>
      <c r="J22" s="11">
        <v>20.3</v>
      </c>
      <c r="K22" s="11">
        <v>24.41</v>
      </c>
      <c r="L22" s="11">
        <v>237</v>
      </c>
      <c r="M22" s="11">
        <v>284.39999999999998</v>
      </c>
      <c r="N22" s="11">
        <v>0.18</v>
      </c>
      <c r="O22" s="11">
        <v>0.22</v>
      </c>
    </row>
    <row r="23" spans="1:15" ht="30" x14ac:dyDescent="0.25">
      <c r="A23" s="3"/>
      <c r="B23" s="8" t="s">
        <v>41</v>
      </c>
      <c r="C23" s="36"/>
      <c r="D23" s="29">
        <v>20</v>
      </c>
      <c r="E23" s="29">
        <v>20</v>
      </c>
      <c r="F23" s="28">
        <v>1.44</v>
      </c>
      <c r="G23" s="28">
        <v>1.44</v>
      </c>
      <c r="H23" s="28">
        <v>1.7</v>
      </c>
      <c r="I23" s="28">
        <v>1.7</v>
      </c>
      <c r="J23" s="28">
        <v>11.2</v>
      </c>
      <c r="K23" s="28">
        <v>11.2</v>
      </c>
      <c r="L23" s="28">
        <v>63</v>
      </c>
      <c r="M23" s="28">
        <v>63</v>
      </c>
      <c r="N23" s="28">
        <v>0</v>
      </c>
      <c r="O23" s="28">
        <v>0</v>
      </c>
    </row>
    <row r="24" spans="1:15" ht="30.75" thickBot="1" x14ac:dyDescent="0.3">
      <c r="A24" s="3"/>
      <c r="B24" s="8" t="s">
        <v>42</v>
      </c>
      <c r="C24" s="9" t="s">
        <v>43</v>
      </c>
      <c r="D24" s="29">
        <v>150</v>
      </c>
      <c r="E24" s="29">
        <v>200</v>
      </c>
      <c r="F24" s="28">
        <f>G24*150/200</f>
        <v>1.125</v>
      </c>
      <c r="G24" s="28">
        <v>1.5</v>
      </c>
      <c r="H24" s="28">
        <f>I24*150/200</f>
        <v>1.2</v>
      </c>
      <c r="I24" s="28">
        <v>1.6</v>
      </c>
      <c r="J24" s="28">
        <f>K24*150/200</f>
        <v>5.4</v>
      </c>
      <c r="K24" s="28">
        <v>7.2</v>
      </c>
      <c r="L24" s="28">
        <f>M24*150/200</f>
        <v>36</v>
      </c>
      <c r="M24" s="28">
        <v>48</v>
      </c>
      <c r="N24" s="28">
        <f>O24*150/200</f>
        <v>0.22500000000000001</v>
      </c>
      <c r="O24" s="28">
        <v>0.3</v>
      </c>
    </row>
    <row r="25" spans="1:15" ht="15.75" hidden="1" thickBot="1" x14ac:dyDescent="0.3">
      <c r="A25" s="3"/>
      <c r="B25" s="8"/>
      <c r="C25" s="9"/>
      <c r="D25" s="10"/>
      <c r="E25" s="10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5.75" hidden="1" thickBot="1" x14ac:dyDescent="0.3">
      <c r="A26" s="54"/>
      <c r="B26" s="4"/>
      <c r="C26" s="35"/>
      <c r="D26" s="20"/>
      <c r="E26" s="20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ht="15.75" thickBot="1" x14ac:dyDescent="0.3">
      <c r="A27" s="12"/>
      <c r="B27" s="13" t="s">
        <v>1</v>
      </c>
      <c r="C27" s="14"/>
      <c r="D27" s="15">
        <f t="shared" ref="D27:O27" si="3">SUM(D22:D26)</f>
        <v>270</v>
      </c>
      <c r="E27" s="15">
        <f t="shared" si="3"/>
        <v>340</v>
      </c>
      <c r="F27" s="16">
        <f t="shared" si="3"/>
        <v>19.665000000000003</v>
      </c>
      <c r="G27" s="16">
        <f t="shared" si="3"/>
        <v>23.490000000000002</v>
      </c>
      <c r="H27" s="16">
        <f t="shared" si="3"/>
        <v>12.399999999999999</v>
      </c>
      <c r="I27" s="16">
        <f t="shared" si="3"/>
        <v>14.639999999999999</v>
      </c>
      <c r="J27" s="16">
        <f t="shared" si="3"/>
        <v>36.9</v>
      </c>
      <c r="K27" s="16">
        <f t="shared" si="3"/>
        <v>42.81</v>
      </c>
      <c r="L27" s="16">
        <f t="shared" si="3"/>
        <v>336</v>
      </c>
      <c r="M27" s="16">
        <f t="shared" si="3"/>
        <v>395.4</v>
      </c>
      <c r="N27" s="16">
        <f t="shared" si="3"/>
        <v>0.40500000000000003</v>
      </c>
      <c r="O27" s="16">
        <f t="shared" si="3"/>
        <v>0.52</v>
      </c>
    </row>
    <row r="28" spans="1:15" ht="15.75" thickBot="1" x14ac:dyDescent="0.3">
      <c r="A28" s="55"/>
      <c r="B28" s="56" t="s">
        <v>7</v>
      </c>
      <c r="C28" s="57"/>
      <c r="D28" s="58">
        <f t="shared" ref="D28:O28" si="4">D9+D11+D21+D27</f>
        <v>1160</v>
      </c>
      <c r="E28" s="58">
        <f t="shared" si="4"/>
        <v>1492</v>
      </c>
      <c r="F28" s="59">
        <f t="shared" si="4"/>
        <v>49.486000000000004</v>
      </c>
      <c r="G28" s="59">
        <f t="shared" si="4"/>
        <v>65.50800000000001</v>
      </c>
      <c r="H28" s="59">
        <f t="shared" si="4"/>
        <v>34.530999999999999</v>
      </c>
      <c r="I28" s="59">
        <f t="shared" si="4"/>
        <v>43.372999999999998</v>
      </c>
      <c r="J28" s="59">
        <f t="shared" si="4"/>
        <v>144.60499999999999</v>
      </c>
      <c r="K28" s="59">
        <f t="shared" si="4"/>
        <v>183.86878787878788</v>
      </c>
      <c r="L28" s="59">
        <f t="shared" si="4"/>
        <v>1093.4449999999999</v>
      </c>
      <c r="M28" s="59">
        <f t="shared" si="4"/>
        <v>1378.1266666666666</v>
      </c>
      <c r="N28" s="59">
        <f t="shared" si="4"/>
        <v>16.520000000000003</v>
      </c>
      <c r="O28" s="59">
        <f t="shared" si="4"/>
        <v>20.740909090909089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2024-10-17T05:05:46Z</dcterms:modified>
</cp:coreProperties>
</file>