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64011"/>
  <bookViews>
    <workbookView xWindow="0" yWindow="60" windowWidth="2073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" i="1" l="1"/>
  <c r="N26" i="1"/>
  <c r="M26" i="1"/>
  <c r="L26" i="1"/>
  <c r="K26" i="1"/>
  <c r="J26" i="1"/>
  <c r="I26" i="1"/>
  <c r="H26" i="1"/>
  <c r="G26" i="1"/>
  <c r="F26" i="1"/>
  <c r="E26" i="1"/>
  <c r="D26" i="1"/>
  <c r="O20" i="1"/>
  <c r="N20" i="1"/>
  <c r="M20" i="1"/>
  <c r="L20" i="1"/>
  <c r="K20" i="1"/>
  <c r="J20" i="1"/>
  <c r="I20" i="1"/>
  <c r="H20" i="1"/>
  <c r="G20" i="1"/>
  <c r="F20" i="1"/>
  <c r="E20" i="1"/>
  <c r="D20" i="1"/>
  <c r="O11" i="1"/>
  <c r="N11" i="1"/>
  <c r="M11" i="1"/>
  <c r="L11" i="1"/>
  <c r="K11" i="1"/>
  <c r="J11" i="1"/>
  <c r="I11" i="1"/>
  <c r="H11" i="1"/>
  <c r="G11" i="1"/>
  <c r="F11" i="1"/>
  <c r="E11" i="1"/>
  <c r="E27" i="1" s="1"/>
  <c r="D11" i="1"/>
  <c r="D27" i="1" s="1"/>
  <c r="O9" i="1"/>
  <c r="O27" i="1" s="1"/>
  <c r="M9" i="1"/>
  <c r="K9" i="1"/>
  <c r="K27" i="1" s="1"/>
  <c r="I9" i="1"/>
  <c r="I27" i="1" s="1"/>
  <c r="G9" i="1"/>
  <c r="G27" i="1" s="1"/>
  <c r="N8" i="1"/>
  <c r="N9" i="1" s="1"/>
  <c r="N27" i="1" s="1"/>
  <c r="L8" i="1"/>
  <c r="L9" i="1" s="1"/>
  <c r="J8" i="1"/>
  <c r="J9" i="1" s="1"/>
  <c r="J27" i="1" s="1"/>
  <c r="H8" i="1"/>
  <c r="H9" i="1" s="1"/>
  <c r="F8" i="1"/>
  <c r="F9" i="1" s="1"/>
  <c r="F27" i="1" s="1"/>
  <c r="L27" i="1" l="1"/>
  <c r="M27" i="1"/>
  <c r="H27" i="1"/>
  <c r="O57" i="1"/>
  <c r="N57" i="1"/>
  <c r="M57" i="1"/>
  <c r="L57" i="1"/>
  <c r="K57" i="1"/>
  <c r="J57" i="1"/>
  <c r="I57" i="1"/>
  <c r="H57" i="1"/>
  <c r="G57" i="1"/>
  <c r="F57" i="1"/>
  <c r="E57" i="1"/>
  <c r="D57" i="1"/>
  <c r="O51" i="1"/>
  <c r="N51" i="1"/>
  <c r="M51" i="1"/>
  <c r="L51" i="1"/>
  <c r="K51" i="1"/>
  <c r="J51" i="1"/>
  <c r="I51" i="1"/>
  <c r="H51" i="1"/>
  <c r="G51" i="1"/>
  <c r="F51" i="1"/>
  <c r="E51" i="1"/>
  <c r="D51" i="1"/>
  <c r="O42" i="1"/>
  <c r="N42" i="1"/>
  <c r="M42" i="1"/>
  <c r="L42" i="1"/>
  <c r="K42" i="1"/>
  <c r="J42" i="1"/>
  <c r="I42" i="1"/>
  <c r="H42" i="1"/>
  <c r="G42" i="1"/>
  <c r="F42" i="1"/>
  <c r="E42" i="1"/>
  <c r="E58" i="1" s="1"/>
  <c r="D42" i="1"/>
  <c r="D58" i="1" s="1"/>
  <c r="O40" i="1"/>
  <c r="O58" i="1" s="1"/>
  <c r="M40" i="1"/>
  <c r="K40" i="1"/>
  <c r="I40" i="1"/>
  <c r="I58" i="1" s="1"/>
  <c r="H40" i="1"/>
  <c r="H58" i="1" s="1"/>
  <c r="G40" i="1"/>
  <c r="N39" i="1"/>
  <c r="N40" i="1" s="1"/>
  <c r="N58" i="1" s="1"/>
  <c r="L39" i="1"/>
  <c r="L40" i="1" s="1"/>
  <c r="L58" i="1" s="1"/>
  <c r="J39" i="1"/>
  <c r="J40" i="1" s="1"/>
  <c r="J58" i="1" s="1"/>
  <c r="H39" i="1"/>
  <c r="F39" i="1"/>
  <c r="F40" i="1" s="1"/>
  <c r="F58" i="1" s="1"/>
  <c r="K58" i="1" l="1"/>
  <c r="G58" i="1"/>
  <c r="M58" i="1"/>
</calcChain>
</file>

<file path=xl/sharedStrings.xml><?xml version="1.0" encoding="utf-8"?>
<sst xmlns="http://schemas.openxmlformats.org/spreadsheetml/2006/main" count="87" uniqueCount="49">
  <si>
    <t>Завтрак</t>
  </si>
  <si>
    <t>Итого за прием</t>
  </si>
  <si>
    <t>2-ой завтрак</t>
  </si>
  <si>
    <t>Обед</t>
  </si>
  <si>
    <t>Хлеб пшеничный</t>
  </si>
  <si>
    <t>Хлеб ржаной</t>
  </si>
  <si>
    <t>Полдник</t>
  </si>
  <si>
    <t>Итого за день</t>
  </si>
  <si>
    <t>Прием пищи</t>
  </si>
  <si>
    <t>Наименование блюда</t>
  </si>
  <si>
    <t>№ рецептуры</t>
  </si>
  <si>
    <t>Выход блюда, г</t>
  </si>
  <si>
    <t>Пищевые вещества (г)</t>
  </si>
  <si>
    <t>Энергетическая ценность, ккал</t>
  </si>
  <si>
    <t>Витамин С</t>
  </si>
  <si>
    <t>Б</t>
  </si>
  <si>
    <t>Ж</t>
  </si>
  <si>
    <t>У</t>
  </si>
  <si>
    <t>1,5-3 лет</t>
  </si>
  <si>
    <t>3-7 лет</t>
  </si>
  <si>
    <t>Фрукты</t>
  </si>
  <si>
    <t>3 день</t>
  </si>
  <si>
    <t>Омлет запеченый</t>
  </si>
  <si>
    <t>2/6</t>
  </si>
  <si>
    <t>Батон с маслом, сыром</t>
  </si>
  <si>
    <t>4/13</t>
  </si>
  <si>
    <t>25/5/5</t>
  </si>
  <si>
    <t>25/6/6</t>
  </si>
  <si>
    <t>Чай с молоком (вариант3)</t>
  </si>
  <si>
    <t>31/10</t>
  </si>
  <si>
    <t>Сок</t>
  </si>
  <si>
    <t>Суп картофельный с макаронными изделиями</t>
  </si>
  <si>
    <t>18/2</t>
  </si>
  <si>
    <t>Рыба жареная</t>
  </si>
  <si>
    <t>5/7</t>
  </si>
  <si>
    <t>Картофельное пюре</t>
  </si>
  <si>
    <t>3/3</t>
  </si>
  <si>
    <t>Кисель из кураги</t>
  </si>
  <si>
    <t>9/10</t>
  </si>
  <si>
    <t>Морковь, тушеная с черносливом</t>
  </si>
  <si>
    <t>13/3</t>
  </si>
  <si>
    <t>Печенье</t>
  </si>
  <si>
    <t>Кофейный напиток со сгущеным молоком</t>
  </si>
  <si>
    <t>17/10</t>
  </si>
  <si>
    <t>Дата: 25 апреля 2024 года</t>
  </si>
  <si>
    <t>Рыба, запеченная с картофелем по-русски</t>
  </si>
  <si>
    <t>319</t>
  </si>
  <si>
    <t>Ватрушка "Лакомка"</t>
  </si>
  <si>
    <t>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</si>
</sst>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workbookViewId="0">
      <selection activeCell="H14" sqref="H14"/>
    </sheetView>
  </sheetViews>
  <sheetFormatPr defaultRowHeight="15" x14ac:dyDescent="0.25"/>
  <cols>
    <col min="2" max="2" width="19.85546875" customWidth="1"/>
    <col min="3" max="3" width="8.85546875" customWidth="1"/>
    <col min="4" max="4" width="10.5703125" customWidth="1"/>
    <col min="5" max="5" width="7.7109375" customWidth="1"/>
    <col min="6" max="6" width="9.28515625" customWidth="1"/>
    <col min="7" max="7" width="7.28515625" customWidth="1"/>
    <col min="8" max="8" width="10" customWidth="1"/>
    <col min="9" max="9" width="8.28515625" customWidth="1"/>
    <col min="10" max="10" width="10.7109375" customWidth="1"/>
    <col min="11" max="11" width="8.42578125" customWidth="1"/>
    <col min="12" max="12" width="11.5703125" customWidth="1"/>
    <col min="13" max="13" width="8.140625" customWidth="1"/>
    <col min="14" max="14" width="10" customWidth="1"/>
    <col min="15" max="15" width="7.7109375" customWidth="1"/>
  </cols>
  <sheetData>
    <row r="1" spans="1:15" ht="15.75" thickBot="1" x14ac:dyDescent="0.3">
      <c r="A1" s="55" t="s">
        <v>44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5.75" customHeight="1" thickBot="1" x14ac:dyDescent="0.3">
      <c r="A2" s="52" t="s">
        <v>8</v>
      </c>
      <c r="B2" s="52" t="s">
        <v>9</v>
      </c>
      <c r="C2" s="52" t="s">
        <v>10</v>
      </c>
      <c r="D2" s="56" t="s">
        <v>11</v>
      </c>
      <c r="E2" s="51"/>
      <c r="F2" s="59" t="s">
        <v>12</v>
      </c>
      <c r="G2" s="60"/>
      <c r="H2" s="60"/>
      <c r="I2" s="60"/>
      <c r="J2" s="60"/>
      <c r="K2" s="61"/>
      <c r="L2" s="56" t="s">
        <v>13</v>
      </c>
      <c r="M2" s="51"/>
      <c r="N2" s="50" t="s">
        <v>14</v>
      </c>
      <c r="O2" s="51"/>
    </row>
    <row r="3" spans="1:15" ht="27" customHeight="1" thickBot="1" x14ac:dyDescent="0.3">
      <c r="A3" s="53"/>
      <c r="B3" s="53"/>
      <c r="C3" s="53"/>
      <c r="D3" s="57"/>
      <c r="E3" s="58"/>
      <c r="F3" s="50" t="s">
        <v>15</v>
      </c>
      <c r="G3" s="51"/>
      <c r="H3" s="56" t="s">
        <v>16</v>
      </c>
      <c r="I3" s="51"/>
      <c r="J3" s="50" t="s">
        <v>17</v>
      </c>
      <c r="K3" s="51"/>
      <c r="L3" s="57"/>
      <c r="M3" s="58"/>
      <c r="N3" s="62"/>
      <c r="O3" s="58"/>
    </row>
    <row r="4" spans="1:15" ht="27" customHeight="1" thickBot="1" x14ac:dyDescent="0.3">
      <c r="A4" s="54"/>
      <c r="B4" s="54"/>
      <c r="C4" s="54"/>
      <c r="D4" s="1" t="s">
        <v>18</v>
      </c>
      <c r="E4" s="2" t="s">
        <v>19</v>
      </c>
      <c r="F4" s="1" t="s">
        <v>18</v>
      </c>
      <c r="G4" s="2" t="s">
        <v>19</v>
      </c>
      <c r="H4" s="1" t="s">
        <v>18</v>
      </c>
      <c r="I4" s="2" t="s">
        <v>19</v>
      </c>
      <c r="J4" s="1" t="s">
        <v>18</v>
      </c>
      <c r="K4" s="2" t="s">
        <v>19</v>
      </c>
      <c r="L4" s="1" t="s">
        <v>18</v>
      </c>
      <c r="M4" s="2" t="s">
        <v>19</v>
      </c>
      <c r="N4" s="1" t="s">
        <v>18</v>
      </c>
      <c r="O4" s="2" t="s">
        <v>19</v>
      </c>
    </row>
    <row r="5" spans="1:15" x14ac:dyDescent="0.25">
      <c r="A5" s="35" t="s">
        <v>0</v>
      </c>
      <c r="B5" s="19" t="s">
        <v>22</v>
      </c>
      <c r="C5" s="20" t="s">
        <v>23</v>
      </c>
      <c r="D5" s="32">
        <v>100</v>
      </c>
      <c r="E5" s="32">
        <v>120</v>
      </c>
      <c r="F5" s="31">
        <v>9.76</v>
      </c>
      <c r="G5" s="31">
        <v>11.72</v>
      </c>
      <c r="H5" s="31">
        <v>13.15</v>
      </c>
      <c r="I5" s="31">
        <v>15.78</v>
      </c>
      <c r="J5" s="31">
        <v>1.75</v>
      </c>
      <c r="K5" s="31">
        <v>2.1</v>
      </c>
      <c r="L5" s="31">
        <v>163.75</v>
      </c>
      <c r="M5" s="31">
        <v>196.5</v>
      </c>
      <c r="N5" s="31">
        <v>0.15</v>
      </c>
      <c r="O5" s="31">
        <v>0.18</v>
      </c>
    </row>
    <row r="6" spans="1:15" hidden="1" x14ac:dyDescent="0.25">
      <c r="A6" s="3"/>
      <c r="B6" s="5"/>
      <c r="C6" s="6"/>
      <c r="D6" s="7"/>
      <c r="E6" s="7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30" x14ac:dyDescent="0.25">
      <c r="A7" s="3"/>
      <c r="B7" s="22" t="s">
        <v>24</v>
      </c>
      <c r="C7" s="23" t="s">
        <v>25</v>
      </c>
      <c r="D7" s="44" t="s">
        <v>26</v>
      </c>
      <c r="E7" s="44" t="s">
        <v>27</v>
      </c>
      <c r="F7" s="33">
        <v>3.64</v>
      </c>
      <c r="G7" s="33">
        <v>3.89</v>
      </c>
      <c r="H7" s="33">
        <v>5.23</v>
      </c>
      <c r="I7" s="33">
        <v>5.5</v>
      </c>
      <c r="J7" s="33">
        <v>14.08</v>
      </c>
      <c r="K7" s="33">
        <v>14.08</v>
      </c>
      <c r="L7" s="33">
        <v>117.95</v>
      </c>
      <c r="M7" s="33">
        <v>121.38</v>
      </c>
      <c r="N7" s="33">
        <v>0.04</v>
      </c>
      <c r="O7" s="33">
        <v>0.05</v>
      </c>
    </row>
    <row r="8" spans="1:15" ht="29.25" thickBot="1" x14ac:dyDescent="0.3">
      <c r="A8" s="4"/>
      <c r="B8" s="5" t="s">
        <v>28</v>
      </c>
      <c r="C8" s="6" t="s">
        <v>29</v>
      </c>
      <c r="D8" s="7">
        <v>150</v>
      </c>
      <c r="E8" s="7">
        <v>200</v>
      </c>
      <c r="F8" s="24">
        <f>G8*150/200</f>
        <v>1.125</v>
      </c>
      <c r="G8" s="24">
        <v>1.5</v>
      </c>
      <c r="H8" s="24">
        <f>I8*150/200</f>
        <v>1.2</v>
      </c>
      <c r="I8" s="24">
        <v>1.6</v>
      </c>
      <c r="J8" s="24">
        <f>K8*150/200</f>
        <v>5.4</v>
      </c>
      <c r="K8" s="24">
        <v>7.2</v>
      </c>
      <c r="L8" s="24">
        <f>M8*150/200</f>
        <v>36</v>
      </c>
      <c r="M8" s="24">
        <v>48</v>
      </c>
      <c r="N8" s="24">
        <f>O8*150/200</f>
        <v>0.22500000000000001</v>
      </c>
      <c r="O8" s="24">
        <v>0.3</v>
      </c>
    </row>
    <row r="9" spans="1:15" ht="15.75" thickBot="1" x14ac:dyDescent="0.3">
      <c r="A9" s="43"/>
      <c r="B9" s="9" t="s">
        <v>1</v>
      </c>
      <c r="C9" s="10"/>
      <c r="D9" s="11">
        <v>365</v>
      </c>
      <c r="E9" s="11">
        <v>437</v>
      </c>
      <c r="F9" s="25">
        <f t="shared" ref="F9:O9" si="0">SUM(F5:F8)</f>
        <v>14.525</v>
      </c>
      <c r="G9" s="25">
        <f t="shared" si="0"/>
        <v>17.11</v>
      </c>
      <c r="H9" s="25">
        <f t="shared" si="0"/>
        <v>19.580000000000002</v>
      </c>
      <c r="I9" s="25">
        <f t="shared" si="0"/>
        <v>22.880000000000003</v>
      </c>
      <c r="J9" s="25">
        <f t="shared" si="0"/>
        <v>21.23</v>
      </c>
      <c r="K9" s="25">
        <f t="shared" si="0"/>
        <v>23.38</v>
      </c>
      <c r="L9" s="25">
        <f t="shared" si="0"/>
        <v>317.7</v>
      </c>
      <c r="M9" s="25">
        <f t="shared" si="0"/>
        <v>365.88</v>
      </c>
      <c r="N9" s="25">
        <f t="shared" si="0"/>
        <v>0.41500000000000004</v>
      </c>
      <c r="O9" s="26">
        <f t="shared" si="0"/>
        <v>0.53</v>
      </c>
    </row>
    <row r="10" spans="1:15" ht="29.25" thickBot="1" x14ac:dyDescent="0.3">
      <c r="A10" s="34" t="s">
        <v>2</v>
      </c>
      <c r="B10" s="19" t="s">
        <v>20</v>
      </c>
      <c r="C10" s="20"/>
      <c r="D10" s="32">
        <v>100</v>
      </c>
      <c r="E10" s="32">
        <v>100</v>
      </c>
      <c r="F10" s="27">
        <v>0.6</v>
      </c>
      <c r="G10" s="27">
        <v>0.6</v>
      </c>
      <c r="H10" s="27">
        <v>0.2</v>
      </c>
      <c r="I10" s="27">
        <v>0.2</v>
      </c>
      <c r="J10" s="27">
        <v>11</v>
      </c>
      <c r="K10" s="27">
        <v>11</v>
      </c>
      <c r="L10" s="27">
        <v>47.5</v>
      </c>
      <c r="M10" s="27">
        <v>47.5</v>
      </c>
      <c r="N10" s="27">
        <v>32.299999999999997</v>
      </c>
      <c r="O10" s="27">
        <v>32.299999999999997</v>
      </c>
    </row>
    <row r="11" spans="1:15" ht="15.75" thickBot="1" x14ac:dyDescent="0.3">
      <c r="A11" s="9"/>
      <c r="B11" s="12" t="s">
        <v>1</v>
      </c>
      <c r="C11" s="10"/>
      <c r="D11" s="11">
        <f>SUM(D10)</f>
        <v>100</v>
      </c>
      <c r="E11" s="11">
        <f t="shared" ref="E11:O11" si="1">SUM(E10)</f>
        <v>100</v>
      </c>
      <c r="F11" s="25">
        <f t="shared" si="1"/>
        <v>0.6</v>
      </c>
      <c r="G11" s="25">
        <f t="shared" si="1"/>
        <v>0.6</v>
      </c>
      <c r="H11" s="25">
        <f t="shared" si="1"/>
        <v>0.2</v>
      </c>
      <c r="I11" s="25">
        <f t="shared" si="1"/>
        <v>0.2</v>
      </c>
      <c r="J11" s="25">
        <f t="shared" si="1"/>
        <v>11</v>
      </c>
      <c r="K11" s="25">
        <f t="shared" si="1"/>
        <v>11</v>
      </c>
      <c r="L11" s="25">
        <f t="shared" si="1"/>
        <v>47.5</v>
      </c>
      <c r="M11" s="25">
        <f t="shared" si="1"/>
        <v>47.5</v>
      </c>
      <c r="N11" s="25">
        <f t="shared" si="1"/>
        <v>32.299999999999997</v>
      </c>
      <c r="O11" s="26">
        <f t="shared" si="1"/>
        <v>32.299999999999997</v>
      </c>
    </row>
    <row r="12" spans="1:15" x14ac:dyDescent="0.25">
      <c r="A12" s="3" t="s">
        <v>3</v>
      </c>
      <c r="B12" s="19"/>
      <c r="C12" s="20"/>
      <c r="D12" s="21"/>
      <c r="E12" s="21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5" ht="45" x14ac:dyDescent="0.25">
      <c r="A13" s="4"/>
      <c r="B13" s="19" t="s">
        <v>31</v>
      </c>
      <c r="C13" s="20" t="s">
        <v>32</v>
      </c>
      <c r="D13" s="21">
        <v>150</v>
      </c>
      <c r="E13" s="21">
        <v>200</v>
      </c>
      <c r="F13" s="27">
        <v>1.31</v>
      </c>
      <c r="G13" s="27">
        <v>1.7466666666666666</v>
      </c>
      <c r="H13" s="27">
        <v>0.83</v>
      </c>
      <c r="I13" s="27">
        <v>1.1066666666666667</v>
      </c>
      <c r="J13" s="27">
        <v>8.52</v>
      </c>
      <c r="K13" s="27">
        <v>11.36</v>
      </c>
      <c r="L13" s="27">
        <v>47.25</v>
      </c>
      <c r="M13" s="27">
        <v>63</v>
      </c>
      <c r="N13" s="27">
        <v>1.77</v>
      </c>
      <c r="O13" s="27">
        <v>2.36</v>
      </c>
    </row>
    <row r="14" spans="1:15" ht="45" x14ac:dyDescent="0.25">
      <c r="A14" s="4"/>
      <c r="B14" s="19" t="s">
        <v>45</v>
      </c>
      <c r="C14" s="20" t="s">
        <v>46</v>
      </c>
      <c r="D14" s="21">
        <v>180</v>
      </c>
      <c r="E14" s="21">
        <v>200</v>
      </c>
      <c r="F14" s="27">
        <v>20.97</v>
      </c>
      <c r="G14" s="27">
        <v>23.3</v>
      </c>
      <c r="H14" s="27">
        <v>12.69</v>
      </c>
      <c r="I14" s="27">
        <v>14.1</v>
      </c>
      <c r="J14" s="27">
        <v>17.190000000000001</v>
      </c>
      <c r="K14" s="27">
        <v>19.100000000000001</v>
      </c>
      <c r="L14" s="27">
        <v>266.85000000000002</v>
      </c>
      <c r="M14" s="27">
        <v>296.5</v>
      </c>
      <c r="N14" s="27">
        <v>14.1</v>
      </c>
      <c r="O14" s="27">
        <v>15.69</v>
      </c>
    </row>
    <row r="15" spans="1:15" hidden="1" x14ac:dyDescent="0.25">
      <c r="A15" s="4"/>
      <c r="B15" s="19"/>
      <c r="C15" s="20"/>
      <c r="D15" s="21"/>
      <c r="E15" s="21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5" hidden="1" x14ac:dyDescent="0.25">
      <c r="A16" s="4"/>
      <c r="B16" s="19"/>
      <c r="C16" s="20"/>
      <c r="D16" s="21"/>
      <c r="E16" s="21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x14ac:dyDescent="0.25">
      <c r="A17" s="4"/>
      <c r="B17" s="19" t="s">
        <v>37</v>
      </c>
      <c r="C17" s="20" t="s">
        <v>38</v>
      </c>
      <c r="D17" s="21">
        <v>150</v>
      </c>
      <c r="E17" s="21">
        <v>200</v>
      </c>
      <c r="F17" s="27">
        <v>0.74</v>
      </c>
      <c r="G17" s="27">
        <v>0.99</v>
      </c>
      <c r="H17" s="27">
        <v>0.04</v>
      </c>
      <c r="I17" s="27">
        <v>0.05</v>
      </c>
      <c r="J17" s="27">
        <v>21.45</v>
      </c>
      <c r="K17" s="27">
        <v>28.6</v>
      </c>
      <c r="L17" s="27">
        <v>86.25</v>
      </c>
      <c r="M17" s="27">
        <v>115</v>
      </c>
      <c r="N17" s="27">
        <v>37.74</v>
      </c>
      <c r="O17" s="27">
        <v>50.32</v>
      </c>
    </row>
    <row r="18" spans="1:15" x14ac:dyDescent="0.25">
      <c r="A18" s="4"/>
      <c r="B18" s="5" t="s">
        <v>4</v>
      </c>
      <c r="C18" s="13"/>
      <c r="D18" s="7">
        <v>15</v>
      </c>
      <c r="E18" s="7">
        <v>35</v>
      </c>
      <c r="F18" s="24">
        <v>1.1399999999999999</v>
      </c>
      <c r="G18" s="24">
        <v>2.66</v>
      </c>
      <c r="H18" s="24">
        <v>0.12</v>
      </c>
      <c r="I18" s="24">
        <v>0.28000000000000003</v>
      </c>
      <c r="J18" s="24">
        <v>7.37</v>
      </c>
      <c r="K18" s="24">
        <v>17.2</v>
      </c>
      <c r="L18" s="24">
        <v>35.14</v>
      </c>
      <c r="M18" s="24">
        <v>82</v>
      </c>
      <c r="N18" s="24">
        <v>0</v>
      </c>
      <c r="O18" s="28">
        <v>0</v>
      </c>
    </row>
    <row r="19" spans="1:15" ht="15.75" thickBot="1" x14ac:dyDescent="0.3">
      <c r="A19" s="14"/>
      <c r="B19" s="15" t="s">
        <v>5</v>
      </c>
      <c r="C19" s="16"/>
      <c r="D19" s="17">
        <v>40</v>
      </c>
      <c r="E19" s="17">
        <v>50</v>
      </c>
      <c r="F19" s="29">
        <v>2.64</v>
      </c>
      <c r="G19" s="29">
        <v>3.3</v>
      </c>
      <c r="H19" s="29">
        <v>0.48</v>
      </c>
      <c r="I19" s="29">
        <v>0.6</v>
      </c>
      <c r="J19" s="29">
        <v>13.3</v>
      </c>
      <c r="K19" s="29">
        <v>16.600000000000001</v>
      </c>
      <c r="L19" s="29">
        <v>68</v>
      </c>
      <c r="M19" s="29">
        <v>85</v>
      </c>
      <c r="N19" s="29">
        <v>0</v>
      </c>
      <c r="O19" s="30">
        <v>0</v>
      </c>
    </row>
    <row r="20" spans="1:15" ht="15.75" thickBot="1" x14ac:dyDescent="0.3">
      <c r="A20" s="18"/>
      <c r="B20" s="9" t="s">
        <v>1</v>
      </c>
      <c r="C20" s="10"/>
      <c r="D20" s="11">
        <f t="shared" ref="D20:O20" si="2">SUM(D12:D19)</f>
        <v>535</v>
      </c>
      <c r="E20" s="11">
        <f t="shared" si="2"/>
        <v>685</v>
      </c>
      <c r="F20" s="25">
        <f t="shared" si="2"/>
        <v>26.799999999999997</v>
      </c>
      <c r="G20" s="25">
        <f t="shared" si="2"/>
        <v>31.996666666666666</v>
      </c>
      <c r="H20" s="25">
        <f t="shared" si="2"/>
        <v>14.159999999999998</v>
      </c>
      <c r="I20" s="25">
        <f t="shared" si="2"/>
        <v>16.136666666666667</v>
      </c>
      <c r="J20" s="25">
        <f t="shared" si="2"/>
        <v>67.83</v>
      </c>
      <c r="K20" s="25">
        <f t="shared" si="2"/>
        <v>92.860000000000014</v>
      </c>
      <c r="L20" s="25">
        <f t="shared" si="2"/>
        <v>503.49</v>
      </c>
      <c r="M20" s="25">
        <f t="shared" si="2"/>
        <v>641.5</v>
      </c>
      <c r="N20" s="25">
        <f t="shared" si="2"/>
        <v>53.61</v>
      </c>
      <c r="O20" s="26">
        <f t="shared" si="2"/>
        <v>68.37</v>
      </c>
    </row>
    <row r="21" spans="1:15" x14ac:dyDescent="0.25">
      <c r="A21" s="3" t="s">
        <v>6</v>
      </c>
      <c r="B21" s="5"/>
      <c r="C21" s="6"/>
      <c r="D21" s="7"/>
      <c r="E21" s="7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ht="30" x14ac:dyDescent="0.25">
      <c r="A22" s="3"/>
      <c r="B22" s="19" t="s">
        <v>47</v>
      </c>
      <c r="C22" s="20" t="s">
        <v>48</v>
      </c>
      <c r="D22" s="32">
        <v>50</v>
      </c>
      <c r="E22" s="32">
        <v>50</v>
      </c>
      <c r="F22" s="31">
        <v>6.25</v>
      </c>
      <c r="G22" s="31">
        <v>6.25</v>
      </c>
      <c r="H22" s="31">
        <v>10.210000000000001</v>
      </c>
      <c r="I22" s="31">
        <v>10.210000000000001</v>
      </c>
      <c r="J22" s="31">
        <v>23.62</v>
      </c>
      <c r="K22" s="31">
        <v>23.62</v>
      </c>
      <c r="L22" s="31">
        <v>211.2</v>
      </c>
      <c r="M22" s="31">
        <v>211.2</v>
      </c>
      <c r="N22" s="31">
        <v>0.12</v>
      </c>
      <c r="O22" s="31">
        <v>0.12</v>
      </c>
    </row>
    <row r="23" spans="1:15" hidden="1" x14ac:dyDescent="0.25">
      <c r="A23" s="5"/>
      <c r="B23" s="19"/>
      <c r="C23" s="20"/>
      <c r="D23" s="45"/>
      <c r="E23" s="46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5" ht="45.75" thickBot="1" x14ac:dyDescent="0.3">
      <c r="A24" s="3"/>
      <c r="B24" s="19" t="s">
        <v>42</v>
      </c>
      <c r="C24" s="20" t="s">
        <v>43</v>
      </c>
      <c r="D24" s="21">
        <v>150</v>
      </c>
      <c r="E24" s="21">
        <v>200</v>
      </c>
      <c r="F24" s="27">
        <v>2.7749999999999999</v>
      </c>
      <c r="G24" s="27">
        <v>3.7</v>
      </c>
      <c r="H24" s="27">
        <v>2.85</v>
      </c>
      <c r="I24" s="27">
        <v>3.8</v>
      </c>
      <c r="J24" s="27">
        <v>18.975000000000001</v>
      </c>
      <c r="K24" s="27">
        <v>25.3</v>
      </c>
      <c r="L24" s="27">
        <v>112.5</v>
      </c>
      <c r="M24" s="27">
        <v>150</v>
      </c>
      <c r="N24" s="27">
        <v>7.35</v>
      </c>
      <c r="O24" s="27">
        <v>9.8000000000000007</v>
      </c>
    </row>
    <row r="25" spans="1:15" ht="15.75" hidden="1" thickBot="1" x14ac:dyDescent="0.3">
      <c r="A25" s="3"/>
      <c r="B25" s="5"/>
      <c r="C25" s="6"/>
      <c r="D25" s="7"/>
      <c r="E25" s="7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5.75" thickBot="1" x14ac:dyDescent="0.3">
      <c r="A26" s="43"/>
      <c r="B26" s="9" t="s">
        <v>1</v>
      </c>
      <c r="C26" s="10"/>
      <c r="D26" s="11">
        <f t="shared" ref="D26:O26" si="3">SUM(D21:D25)</f>
        <v>200</v>
      </c>
      <c r="E26" s="11">
        <f t="shared" si="3"/>
        <v>250</v>
      </c>
      <c r="F26" s="25">
        <f t="shared" si="3"/>
        <v>9.0250000000000004</v>
      </c>
      <c r="G26" s="25">
        <f t="shared" si="3"/>
        <v>9.9499999999999993</v>
      </c>
      <c r="H26" s="25">
        <f t="shared" si="3"/>
        <v>13.06</v>
      </c>
      <c r="I26" s="25">
        <f t="shared" si="3"/>
        <v>14.010000000000002</v>
      </c>
      <c r="J26" s="25">
        <f t="shared" si="3"/>
        <v>42.594999999999999</v>
      </c>
      <c r="K26" s="25">
        <f t="shared" si="3"/>
        <v>48.92</v>
      </c>
      <c r="L26" s="25">
        <f t="shared" si="3"/>
        <v>323.7</v>
      </c>
      <c r="M26" s="25">
        <f t="shared" si="3"/>
        <v>361.2</v>
      </c>
      <c r="N26" s="25">
        <f t="shared" si="3"/>
        <v>7.47</v>
      </c>
      <c r="O26" s="25">
        <f t="shared" si="3"/>
        <v>9.92</v>
      </c>
    </row>
    <row r="27" spans="1:15" ht="15.75" thickBot="1" x14ac:dyDescent="0.3">
      <c r="A27" s="36"/>
      <c r="B27" s="37" t="s">
        <v>7</v>
      </c>
      <c r="C27" s="38"/>
      <c r="D27" s="39">
        <f t="shared" ref="D27:O27" si="4">D9+D11+D20+D26</f>
        <v>1200</v>
      </c>
      <c r="E27" s="39">
        <f t="shared" si="4"/>
        <v>1472</v>
      </c>
      <c r="F27" s="63">
        <f t="shared" si="4"/>
        <v>50.949999999999996</v>
      </c>
      <c r="G27" s="63">
        <f t="shared" si="4"/>
        <v>59.656666666666666</v>
      </c>
      <c r="H27" s="63">
        <f t="shared" si="4"/>
        <v>47</v>
      </c>
      <c r="I27" s="63">
        <f t="shared" si="4"/>
        <v>53.226666666666674</v>
      </c>
      <c r="J27" s="63">
        <f t="shared" si="4"/>
        <v>142.655</v>
      </c>
      <c r="K27" s="63">
        <f t="shared" si="4"/>
        <v>176.16000000000003</v>
      </c>
      <c r="L27" s="63">
        <f t="shared" si="4"/>
        <v>1192.3900000000001</v>
      </c>
      <c r="M27" s="63">
        <f t="shared" si="4"/>
        <v>1416.0800000000002</v>
      </c>
      <c r="N27" s="63">
        <f t="shared" si="4"/>
        <v>93.794999999999987</v>
      </c>
      <c r="O27" s="63">
        <f t="shared" si="4"/>
        <v>111.12</v>
      </c>
    </row>
    <row r="28" spans="1:15" x14ac:dyDescent="0.25">
      <c r="A28" s="40"/>
      <c r="B28" s="41"/>
      <c r="C28" s="42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</row>
    <row r="29" spans="1:15" x14ac:dyDescent="0.25">
      <c r="A29" s="40"/>
      <c r="B29" s="41"/>
      <c r="C29" s="42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</row>
    <row r="30" spans="1:15" x14ac:dyDescent="0.25">
      <c r="A30" s="40"/>
      <c r="B30" s="41"/>
      <c r="C30" s="42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</row>
    <row r="31" spans="1:15" x14ac:dyDescent="0.25">
      <c r="A31" s="40"/>
      <c r="B31" s="41"/>
      <c r="C31" s="42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</row>
    <row r="32" spans="1:15" x14ac:dyDescent="0.25">
      <c r="A32" s="40"/>
      <c r="B32" s="41"/>
      <c r="C32" s="42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</row>
    <row r="33" spans="1:15" x14ac:dyDescent="0.25">
      <c r="A33" s="40"/>
      <c r="B33" s="41"/>
      <c r="C33" s="42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</row>
    <row r="34" spans="1:15" ht="15.75" thickBot="1" x14ac:dyDescent="0.3">
      <c r="A34" s="40"/>
      <c r="B34" s="41"/>
      <c r="C34" s="42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</row>
    <row r="35" spans="1:15" ht="15.75" thickBot="1" x14ac:dyDescent="0.3">
      <c r="A35" s="48" t="s">
        <v>21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</row>
    <row r="36" spans="1:15" x14ac:dyDescent="0.25">
      <c r="A36" s="35" t="s">
        <v>0</v>
      </c>
      <c r="B36" s="19" t="s">
        <v>22</v>
      </c>
      <c r="C36" s="20" t="s">
        <v>23</v>
      </c>
      <c r="D36" s="32">
        <v>120</v>
      </c>
      <c r="E36" s="32">
        <v>150</v>
      </c>
      <c r="F36" s="31">
        <v>11.72</v>
      </c>
      <c r="G36" s="31">
        <v>14.64</v>
      </c>
      <c r="H36" s="31">
        <v>15.78</v>
      </c>
      <c r="I36" s="31">
        <v>19.73</v>
      </c>
      <c r="J36" s="31">
        <v>2.1</v>
      </c>
      <c r="K36" s="31">
        <v>2.61</v>
      </c>
      <c r="L36" s="31">
        <v>196.5</v>
      </c>
      <c r="M36" s="31">
        <v>245.6</v>
      </c>
      <c r="N36" s="31">
        <v>0.18</v>
      </c>
      <c r="O36" s="31">
        <v>0.21</v>
      </c>
    </row>
    <row r="37" spans="1:15" hidden="1" x14ac:dyDescent="0.25">
      <c r="A37" s="3"/>
      <c r="B37" s="5"/>
      <c r="C37" s="6"/>
      <c r="D37" s="7"/>
      <c r="E37" s="7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ht="30" x14ac:dyDescent="0.25">
      <c r="A38" s="3"/>
      <c r="B38" s="22" t="s">
        <v>24</v>
      </c>
      <c r="C38" s="23" t="s">
        <v>25</v>
      </c>
      <c r="D38" s="44" t="s">
        <v>26</v>
      </c>
      <c r="E38" s="44" t="s">
        <v>27</v>
      </c>
      <c r="F38" s="33">
        <v>3.64</v>
      </c>
      <c r="G38" s="33">
        <v>3.89</v>
      </c>
      <c r="H38" s="33">
        <v>5.23</v>
      </c>
      <c r="I38" s="33">
        <v>5.5</v>
      </c>
      <c r="J38" s="33">
        <v>14.08</v>
      </c>
      <c r="K38" s="33">
        <v>14.08</v>
      </c>
      <c r="L38" s="33">
        <v>117.95</v>
      </c>
      <c r="M38" s="33">
        <v>121.38</v>
      </c>
      <c r="N38" s="33">
        <v>0.04</v>
      </c>
      <c r="O38" s="33">
        <v>0.05</v>
      </c>
    </row>
    <row r="39" spans="1:15" ht="29.25" thickBot="1" x14ac:dyDescent="0.3">
      <c r="A39" s="4"/>
      <c r="B39" s="5" t="s">
        <v>28</v>
      </c>
      <c r="C39" s="6" t="s">
        <v>29</v>
      </c>
      <c r="D39" s="7">
        <v>150</v>
      </c>
      <c r="E39" s="7">
        <v>200</v>
      </c>
      <c r="F39" s="24">
        <f>G39*150/200</f>
        <v>1.125</v>
      </c>
      <c r="G39" s="24">
        <v>1.5</v>
      </c>
      <c r="H39" s="24">
        <f>I39*150/200</f>
        <v>1.2</v>
      </c>
      <c r="I39" s="24">
        <v>1.6</v>
      </c>
      <c r="J39" s="24">
        <f>K39*150/200</f>
        <v>5.4</v>
      </c>
      <c r="K39" s="24">
        <v>7.2</v>
      </c>
      <c r="L39" s="24">
        <f>M39*150/200</f>
        <v>36</v>
      </c>
      <c r="M39" s="24">
        <v>48</v>
      </c>
      <c r="N39" s="24">
        <f>O39*150/200</f>
        <v>0.22500000000000001</v>
      </c>
      <c r="O39" s="24">
        <v>0.3</v>
      </c>
    </row>
    <row r="40" spans="1:15" ht="15.75" thickBot="1" x14ac:dyDescent="0.3">
      <c r="A40" s="8"/>
      <c r="B40" s="9" t="s">
        <v>1</v>
      </c>
      <c r="C40" s="10"/>
      <c r="D40" s="11">
        <v>365</v>
      </c>
      <c r="E40" s="11">
        <v>437</v>
      </c>
      <c r="F40" s="25">
        <f t="shared" ref="F40:O40" si="5">SUM(F36:F39)</f>
        <v>16.484999999999999</v>
      </c>
      <c r="G40" s="25">
        <f t="shared" si="5"/>
        <v>20.03</v>
      </c>
      <c r="H40" s="25">
        <f t="shared" si="5"/>
        <v>22.209999999999997</v>
      </c>
      <c r="I40" s="25">
        <f t="shared" si="5"/>
        <v>26.830000000000002</v>
      </c>
      <c r="J40" s="25">
        <f t="shared" si="5"/>
        <v>21.58</v>
      </c>
      <c r="K40" s="25">
        <f t="shared" si="5"/>
        <v>23.89</v>
      </c>
      <c r="L40" s="25">
        <f t="shared" si="5"/>
        <v>350.45</v>
      </c>
      <c r="M40" s="25">
        <f t="shared" si="5"/>
        <v>414.98</v>
      </c>
      <c r="N40" s="25">
        <f t="shared" si="5"/>
        <v>0.44500000000000001</v>
      </c>
      <c r="O40" s="26">
        <f t="shared" si="5"/>
        <v>0.56000000000000005</v>
      </c>
    </row>
    <row r="41" spans="1:15" ht="29.25" thickBot="1" x14ac:dyDescent="0.3">
      <c r="A41" s="34" t="s">
        <v>2</v>
      </c>
      <c r="B41" s="19" t="s">
        <v>30</v>
      </c>
      <c r="C41" s="20"/>
      <c r="D41" s="21">
        <v>100</v>
      </c>
      <c r="E41" s="21">
        <v>110</v>
      </c>
      <c r="F41" s="27">
        <v>0.5</v>
      </c>
      <c r="G41" s="27">
        <v>0.6</v>
      </c>
      <c r="H41" s="27">
        <v>0.1</v>
      </c>
      <c r="I41" s="27">
        <v>0.11</v>
      </c>
      <c r="J41" s="27">
        <v>10.1</v>
      </c>
      <c r="K41" s="27">
        <v>11.11</v>
      </c>
      <c r="L41" s="27">
        <v>46</v>
      </c>
      <c r="M41" s="27">
        <v>50.6</v>
      </c>
      <c r="N41" s="27">
        <v>2</v>
      </c>
      <c r="O41" s="27">
        <v>2.2000000000000002</v>
      </c>
    </row>
    <row r="42" spans="1:15" ht="15.75" thickBot="1" x14ac:dyDescent="0.3">
      <c r="A42" s="9"/>
      <c r="B42" s="12" t="s">
        <v>1</v>
      </c>
      <c r="C42" s="10"/>
      <c r="D42" s="11">
        <f>SUM(D41)</f>
        <v>100</v>
      </c>
      <c r="E42" s="11">
        <f t="shared" ref="E42:O42" si="6">SUM(E41)</f>
        <v>110</v>
      </c>
      <c r="F42" s="25">
        <f t="shared" si="6"/>
        <v>0.5</v>
      </c>
      <c r="G42" s="25">
        <f t="shared" si="6"/>
        <v>0.6</v>
      </c>
      <c r="H42" s="25">
        <f t="shared" si="6"/>
        <v>0.1</v>
      </c>
      <c r="I42" s="25">
        <f t="shared" si="6"/>
        <v>0.11</v>
      </c>
      <c r="J42" s="25">
        <f t="shared" si="6"/>
        <v>10.1</v>
      </c>
      <c r="K42" s="25">
        <f t="shared" si="6"/>
        <v>11.11</v>
      </c>
      <c r="L42" s="25">
        <f t="shared" si="6"/>
        <v>46</v>
      </c>
      <c r="M42" s="25">
        <f t="shared" si="6"/>
        <v>50.6</v>
      </c>
      <c r="N42" s="25">
        <f t="shared" si="6"/>
        <v>2</v>
      </c>
      <c r="O42" s="26">
        <f t="shared" si="6"/>
        <v>2.2000000000000002</v>
      </c>
    </row>
    <row r="43" spans="1:15" x14ac:dyDescent="0.25">
      <c r="A43" s="3" t="s">
        <v>3</v>
      </c>
      <c r="B43" s="19"/>
      <c r="C43" s="20"/>
      <c r="D43" s="21"/>
      <c r="E43" s="21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1:15" ht="45" x14ac:dyDescent="0.25">
      <c r="A44" s="4"/>
      <c r="B44" s="19" t="s">
        <v>31</v>
      </c>
      <c r="C44" s="20" t="s">
        <v>32</v>
      </c>
      <c r="D44" s="21">
        <v>150</v>
      </c>
      <c r="E44" s="21">
        <v>200</v>
      </c>
      <c r="F44" s="27">
        <v>1.31</v>
      </c>
      <c r="G44" s="27">
        <v>1.7466666666666666</v>
      </c>
      <c r="H44" s="27">
        <v>0.83</v>
      </c>
      <c r="I44" s="27">
        <v>1.1066666666666667</v>
      </c>
      <c r="J44" s="27">
        <v>8.52</v>
      </c>
      <c r="K44" s="27">
        <v>11.36</v>
      </c>
      <c r="L44" s="27">
        <v>47.25</v>
      </c>
      <c r="M44" s="27">
        <v>63</v>
      </c>
      <c r="N44" s="27">
        <v>1.77</v>
      </c>
      <c r="O44" s="27">
        <v>2.36</v>
      </c>
    </row>
    <row r="45" spans="1:15" x14ac:dyDescent="0.25">
      <c r="A45" s="4"/>
      <c r="B45" s="19" t="s">
        <v>33</v>
      </c>
      <c r="C45" s="20" t="s">
        <v>34</v>
      </c>
      <c r="D45" s="21">
        <v>50</v>
      </c>
      <c r="E45" s="21">
        <v>80</v>
      </c>
      <c r="F45" s="27">
        <v>11.66</v>
      </c>
      <c r="G45" s="27">
        <v>13.33</v>
      </c>
      <c r="H45" s="27">
        <v>2</v>
      </c>
      <c r="I45" s="27">
        <v>2.9</v>
      </c>
      <c r="J45" s="27">
        <v>2.41</v>
      </c>
      <c r="K45" s="27">
        <v>2.76</v>
      </c>
      <c r="L45" s="27">
        <v>74.375</v>
      </c>
      <c r="M45" s="27">
        <v>85</v>
      </c>
      <c r="N45" s="27">
        <v>0.26</v>
      </c>
      <c r="O45" s="27">
        <v>0.28999999999999998</v>
      </c>
    </row>
    <row r="46" spans="1:15" hidden="1" x14ac:dyDescent="0.25">
      <c r="A46" s="4"/>
      <c r="B46" s="19"/>
      <c r="C46" s="20"/>
      <c r="D46" s="21"/>
      <c r="E46" s="21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1:15" ht="30" x14ac:dyDescent="0.25">
      <c r="A47" s="4"/>
      <c r="B47" s="19" t="s">
        <v>35</v>
      </c>
      <c r="C47" s="20" t="s">
        <v>36</v>
      </c>
      <c r="D47" s="21">
        <v>120</v>
      </c>
      <c r="E47" s="21">
        <v>150</v>
      </c>
      <c r="F47" s="27">
        <v>2.4700000000000002</v>
      </c>
      <c r="G47" s="27">
        <v>3.08</v>
      </c>
      <c r="H47" s="27">
        <v>3.37</v>
      </c>
      <c r="I47" s="27">
        <v>4.22</v>
      </c>
      <c r="J47" s="27">
        <v>16.510000000000002</v>
      </c>
      <c r="K47" s="27">
        <v>20.64</v>
      </c>
      <c r="L47" s="27">
        <v>108</v>
      </c>
      <c r="M47" s="27">
        <v>135</v>
      </c>
      <c r="N47" s="27">
        <v>8.59</v>
      </c>
      <c r="O47" s="27">
        <v>10.74</v>
      </c>
    </row>
    <row r="48" spans="1:15" x14ac:dyDescent="0.25">
      <c r="A48" s="4"/>
      <c r="B48" s="19" t="s">
        <v>37</v>
      </c>
      <c r="C48" s="20" t="s">
        <v>38</v>
      </c>
      <c r="D48" s="21">
        <v>150</v>
      </c>
      <c r="E48" s="21">
        <v>200</v>
      </c>
      <c r="F48" s="27">
        <v>0.74</v>
      </c>
      <c r="G48" s="27">
        <v>0.99</v>
      </c>
      <c r="H48" s="27">
        <v>0.04</v>
      </c>
      <c r="I48" s="27">
        <v>0.05</v>
      </c>
      <c r="J48" s="27">
        <v>21.45</v>
      </c>
      <c r="K48" s="27">
        <v>28.6</v>
      </c>
      <c r="L48" s="27">
        <v>86.25</v>
      </c>
      <c r="M48" s="27">
        <v>115</v>
      </c>
      <c r="N48" s="27">
        <v>37.74</v>
      </c>
      <c r="O48" s="27">
        <v>50.32</v>
      </c>
    </row>
    <row r="49" spans="1:15" x14ac:dyDescent="0.25">
      <c r="A49" s="4"/>
      <c r="B49" s="5" t="s">
        <v>4</v>
      </c>
      <c r="C49" s="13"/>
      <c r="D49" s="7">
        <v>15</v>
      </c>
      <c r="E49" s="7">
        <v>35</v>
      </c>
      <c r="F49" s="24">
        <v>1.1399999999999999</v>
      </c>
      <c r="G49" s="24">
        <v>2.66</v>
      </c>
      <c r="H49" s="24">
        <v>0.12</v>
      </c>
      <c r="I49" s="24">
        <v>0.28000000000000003</v>
      </c>
      <c r="J49" s="24">
        <v>7.37</v>
      </c>
      <c r="K49" s="24">
        <v>17.2</v>
      </c>
      <c r="L49" s="24">
        <v>35.14</v>
      </c>
      <c r="M49" s="24">
        <v>82</v>
      </c>
      <c r="N49" s="24">
        <v>0</v>
      </c>
      <c r="O49" s="28">
        <v>0</v>
      </c>
    </row>
    <row r="50" spans="1:15" ht="15.75" thickBot="1" x14ac:dyDescent="0.3">
      <c r="A50" s="14"/>
      <c r="B50" s="15" t="s">
        <v>5</v>
      </c>
      <c r="C50" s="16"/>
      <c r="D50" s="17">
        <v>40</v>
      </c>
      <c r="E50" s="17">
        <v>50</v>
      </c>
      <c r="F50" s="29">
        <v>2.64</v>
      </c>
      <c r="G50" s="29">
        <v>3.3</v>
      </c>
      <c r="H50" s="29">
        <v>0.48</v>
      </c>
      <c r="I50" s="29">
        <v>0.6</v>
      </c>
      <c r="J50" s="29">
        <v>13.3</v>
      </c>
      <c r="K50" s="29">
        <v>16.600000000000001</v>
      </c>
      <c r="L50" s="29">
        <v>68</v>
      </c>
      <c r="M50" s="29">
        <v>85</v>
      </c>
      <c r="N50" s="29">
        <v>0</v>
      </c>
      <c r="O50" s="30">
        <v>0</v>
      </c>
    </row>
    <row r="51" spans="1:15" ht="15.75" thickBot="1" x14ac:dyDescent="0.3">
      <c r="A51" s="18"/>
      <c r="B51" s="9" t="s">
        <v>1</v>
      </c>
      <c r="C51" s="10"/>
      <c r="D51" s="11">
        <f t="shared" ref="D51:O51" si="7">SUM(D43:D50)</f>
        <v>525</v>
      </c>
      <c r="E51" s="11">
        <f t="shared" si="7"/>
        <v>715</v>
      </c>
      <c r="F51" s="25">
        <f t="shared" si="7"/>
        <v>19.96</v>
      </c>
      <c r="G51" s="25">
        <f t="shared" si="7"/>
        <v>25.106666666666666</v>
      </c>
      <c r="H51" s="25">
        <f t="shared" si="7"/>
        <v>6.84</v>
      </c>
      <c r="I51" s="25">
        <f t="shared" si="7"/>
        <v>9.1566666666666663</v>
      </c>
      <c r="J51" s="25">
        <f t="shared" si="7"/>
        <v>69.56</v>
      </c>
      <c r="K51" s="25">
        <f t="shared" si="7"/>
        <v>97.16</v>
      </c>
      <c r="L51" s="25">
        <f t="shared" si="7"/>
        <v>419.01499999999999</v>
      </c>
      <c r="M51" s="25">
        <f t="shared" si="7"/>
        <v>565</v>
      </c>
      <c r="N51" s="25">
        <f t="shared" si="7"/>
        <v>48.36</v>
      </c>
      <c r="O51" s="26">
        <f t="shared" si="7"/>
        <v>63.71</v>
      </c>
    </row>
    <row r="52" spans="1:15" x14ac:dyDescent="0.25">
      <c r="A52" s="3" t="s">
        <v>6</v>
      </c>
      <c r="B52" s="5"/>
      <c r="C52" s="6"/>
      <c r="D52" s="7"/>
      <c r="E52" s="7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1:15" ht="30" x14ac:dyDescent="0.25">
      <c r="A53" s="3"/>
      <c r="B53" s="19" t="s">
        <v>39</v>
      </c>
      <c r="C53" s="20" t="s">
        <v>40</v>
      </c>
      <c r="D53" s="32">
        <v>100</v>
      </c>
      <c r="E53" s="32">
        <v>120</v>
      </c>
      <c r="F53" s="31">
        <v>1.49</v>
      </c>
      <c r="G53" s="31">
        <v>1.788</v>
      </c>
      <c r="H53" s="31">
        <v>4</v>
      </c>
      <c r="I53" s="31">
        <v>4.8</v>
      </c>
      <c r="J53" s="31">
        <v>13.23</v>
      </c>
      <c r="K53" s="31">
        <v>15.875999999999999</v>
      </c>
      <c r="L53" s="31">
        <v>94.7</v>
      </c>
      <c r="M53" s="31">
        <v>113.64</v>
      </c>
      <c r="N53" s="31">
        <v>1.63</v>
      </c>
      <c r="O53" s="31">
        <v>1.9559999999999997</v>
      </c>
    </row>
    <row r="54" spans="1:15" x14ac:dyDescent="0.25">
      <c r="A54" s="5"/>
      <c r="B54" s="19" t="s">
        <v>41</v>
      </c>
      <c r="C54" s="20"/>
      <c r="D54" s="45">
        <v>20</v>
      </c>
      <c r="E54" s="46">
        <v>40</v>
      </c>
      <c r="F54" s="31">
        <v>1.5</v>
      </c>
      <c r="G54" s="31">
        <v>3</v>
      </c>
      <c r="H54" s="31">
        <v>3.48</v>
      </c>
      <c r="I54" s="31">
        <v>6.96</v>
      </c>
      <c r="J54" s="31">
        <v>12.96</v>
      </c>
      <c r="K54" s="31">
        <v>25.92</v>
      </c>
      <c r="L54" s="31">
        <v>90.4</v>
      </c>
      <c r="M54" s="31">
        <v>180.8</v>
      </c>
      <c r="N54" s="31">
        <v>0</v>
      </c>
      <c r="O54" s="31">
        <v>0</v>
      </c>
    </row>
    <row r="55" spans="1:15" ht="45.75" thickBot="1" x14ac:dyDescent="0.3">
      <c r="A55" s="3"/>
      <c r="B55" s="19" t="s">
        <v>42</v>
      </c>
      <c r="C55" s="20" t="s">
        <v>43</v>
      </c>
      <c r="D55" s="21">
        <v>150</v>
      </c>
      <c r="E55" s="21">
        <v>200</v>
      </c>
      <c r="F55" s="27">
        <v>2.7749999999999999</v>
      </c>
      <c r="G55" s="27">
        <v>3.7</v>
      </c>
      <c r="H55" s="27">
        <v>2.85</v>
      </c>
      <c r="I55" s="27">
        <v>3.8</v>
      </c>
      <c r="J55" s="27">
        <v>18.975000000000001</v>
      </c>
      <c r="K55" s="27">
        <v>25.3</v>
      </c>
      <c r="L55" s="27">
        <v>112.5</v>
      </c>
      <c r="M55" s="27">
        <v>150</v>
      </c>
      <c r="N55" s="27">
        <v>7.35</v>
      </c>
      <c r="O55" s="27">
        <v>9.8000000000000007</v>
      </c>
    </row>
    <row r="56" spans="1:15" ht="15.75" hidden="1" thickBot="1" x14ac:dyDescent="0.3">
      <c r="A56" s="3"/>
      <c r="B56" s="5"/>
      <c r="C56" s="6"/>
      <c r="D56" s="7"/>
      <c r="E56" s="7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ht="15.75" thickBot="1" x14ac:dyDescent="0.3">
      <c r="A57" s="8"/>
      <c r="B57" s="9" t="s">
        <v>1</v>
      </c>
      <c r="C57" s="10"/>
      <c r="D57" s="11">
        <f t="shared" ref="D57:O57" si="8">SUM(D52:D56)</f>
        <v>270</v>
      </c>
      <c r="E57" s="11">
        <f t="shared" si="8"/>
        <v>360</v>
      </c>
      <c r="F57" s="11">
        <f t="shared" si="8"/>
        <v>5.7650000000000006</v>
      </c>
      <c r="G57" s="11">
        <f t="shared" si="8"/>
        <v>8.4879999999999995</v>
      </c>
      <c r="H57" s="11">
        <f t="shared" si="8"/>
        <v>10.33</v>
      </c>
      <c r="I57" s="11">
        <f t="shared" si="8"/>
        <v>15.559999999999999</v>
      </c>
      <c r="J57" s="11">
        <f t="shared" si="8"/>
        <v>45.165000000000006</v>
      </c>
      <c r="K57" s="11">
        <f t="shared" si="8"/>
        <v>67.096000000000004</v>
      </c>
      <c r="L57" s="11">
        <f t="shared" si="8"/>
        <v>297.60000000000002</v>
      </c>
      <c r="M57" s="11">
        <f t="shared" si="8"/>
        <v>444.44</v>
      </c>
      <c r="N57" s="11">
        <f t="shared" si="8"/>
        <v>8.98</v>
      </c>
      <c r="O57" s="11">
        <f t="shared" si="8"/>
        <v>11.756</v>
      </c>
    </row>
    <row r="58" spans="1:15" ht="15.75" thickBot="1" x14ac:dyDescent="0.3">
      <c r="A58" s="36"/>
      <c r="B58" s="37" t="s">
        <v>7</v>
      </c>
      <c r="C58" s="38"/>
      <c r="D58" s="39">
        <f t="shared" ref="D58:O58" si="9">D40+D42+D51+D57</f>
        <v>1260</v>
      </c>
      <c r="E58" s="39">
        <f t="shared" si="9"/>
        <v>1622</v>
      </c>
      <c r="F58" s="39">
        <f t="shared" si="9"/>
        <v>42.71</v>
      </c>
      <c r="G58" s="39">
        <f t="shared" si="9"/>
        <v>54.224666666666664</v>
      </c>
      <c r="H58" s="39">
        <f t="shared" si="9"/>
        <v>39.479999999999997</v>
      </c>
      <c r="I58" s="39">
        <f t="shared" si="9"/>
        <v>51.656666666666666</v>
      </c>
      <c r="J58" s="39">
        <f t="shared" si="9"/>
        <v>146.40500000000003</v>
      </c>
      <c r="K58" s="39">
        <f t="shared" si="9"/>
        <v>199.256</v>
      </c>
      <c r="L58" s="47">
        <f t="shared" si="9"/>
        <v>1113.0650000000001</v>
      </c>
      <c r="M58" s="39">
        <f t="shared" si="9"/>
        <v>1475.02</v>
      </c>
      <c r="N58" s="39">
        <f t="shared" si="9"/>
        <v>59.784999999999997</v>
      </c>
      <c r="O58" s="39">
        <f t="shared" si="9"/>
        <v>78.225999999999999</v>
      </c>
    </row>
  </sheetData>
  <sheetProtection password="D5C2" sheet="1" selectLockedCells="1" selectUnlockedCells="1"/>
  <mergeCells count="12">
    <mergeCell ref="A1:O1"/>
    <mergeCell ref="D2:E3"/>
    <mergeCell ref="F2:K2"/>
    <mergeCell ref="L2:M3"/>
    <mergeCell ref="N2:O3"/>
    <mergeCell ref="F3:G3"/>
    <mergeCell ref="H3:I3"/>
    <mergeCell ref="A35:O35"/>
    <mergeCell ref="J3:K3"/>
    <mergeCell ref="A2:A4"/>
    <mergeCell ref="B2:B4"/>
    <mergeCell ref="C2:C4"/>
  </mergeCells>
  <pageMargins left="0" right="0" top="0" bottom="0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2024-04-24T08:51:04Z</dcterms:modified>
</cp:coreProperties>
</file>