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64011"/>
  <bookViews>
    <workbookView xWindow="0" yWindow="60" windowWidth="2073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" i="1" l="1"/>
  <c r="M26" i="1"/>
  <c r="L26" i="1"/>
  <c r="L27" i="1" s="1"/>
  <c r="K26" i="1"/>
  <c r="I26" i="1"/>
  <c r="G26" i="1"/>
  <c r="E26" i="1"/>
  <c r="D26" i="1"/>
  <c r="D27" i="1" s="1"/>
  <c r="N25" i="1"/>
  <c r="N26" i="1" s="1"/>
  <c r="L25" i="1"/>
  <c r="J25" i="1"/>
  <c r="J26" i="1" s="1"/>
  <c r="H25" i="1"/>
  <c r="H26" i="1" s="1"/>
  <c r="H27" i="1" s="1"/>
  <c r="F25" i="1"/>
  <c r="F26" i="1" s="1"/>
  <c r="O21" i="1"/>
  <c r="N21" i="1"/>
  <c r="M21" i="1"/>
  <c r="L21" i="1"/>
  <c r="K21" i="1"/>
  <c r="J21" i="1"/>
  <c r="I21" i="1"/>
  <c r="H21" i="1"/>
  <c r="G21" i="1"/>
  <c r="F21" i="1"/>
  <c r="E21" i="1"/>
  <c r="D21" i="1"/>
  <c r="O12" i="1"/>
  <c r="N12" i="1"/>
  <c r="M12" i="1"/>
  <c r="L12" i="1"/>
  <c r="K12" i="1"/>
  <c r="J12" i="1"/>
  <c r="I12" i="1"/>
  <c r="H12" i="1"/>
  <c r="G12" i="1"/>
  <c r="F12" i="1"/>
  <c r="E12" i="1"/>
  <c r="E27" i="1" s="1"/>
  <c r="D12" i="1"/>
  <c r="O10" i="1"/>
  <c r="O27" i="1" s="1"/>
  <c r="N10" i="1"/>
  <c r="N27" i="1" s="1"/>
  <c r="M10" i="1"/>
  <c r="M27" i="1" s="1"/>
  <c r="L10" i="1"/>
  <c r="K10" i="1"/>
  <c r="K27" i="1" s="1"/>
  <c r="J10" i="1"/>
  <c r="J27" i="1" s="1"/>
  <c r="I10" i="1"/>
  <c r="I27" i="1" s="1"/>
  <c r="H10" i="1"/>
  <c r="G10" i="1"/>
  <c r="G27" i="1" s="1"/>
  <c r="F10" i="1"/>
  <c r="F27" i="1" s="1"/>
</calcChain>
</file>

<file path=xl/sharedStrings.xml><?xml version="1.0" encoding="utf-8"?>
<sst xmlns="http://schemas.openxmlformats.org/spreadsheetml/2006/main" count="57" uniqueCount="44">
  <si>
    <t>Завтрак</t>
  </si>
  <si>
    <t>Итого за прием</t>
  </si>
  <si>
    <t>2-ой завтрак</t>
  </si>
  <si>
    <t>Обед</t>
  </si>
  <si>
    <t>Хлеб пшеничный</t>
  </si>
  <si>
    <t>Хлеб ржаной</t>
  </si>
  <si>
    <t>Полдник</t>
  </si>
  <si>
    <t>Итого за день</t>
  </si>
  <si>
    <t>Прием пищи</t>
  </si>
  <si>
    <t>Наименование блюда</t>
  </si>
  <si>
    <t>№ рецептуры</t>
  </si>
  <si>
    <t>Выход блюда, г</t>
  </si>
  <si>
    <t>Пищевые вещества (г)</t>
  </si>
  <si>
    <t>Энергетическая ценность, ккал</t>
  </si>
  <si>
    <t>Витамин С</t>
  </si>
  <si>
    <t>Б</t>
  </si>
  <si>
    <t>Ж</t>
  </si>
  <si>
    <t>У</t>
  </si>
  <si>
    <t>1,5-3 лет</t>
  </si>
  <si>
    <t>3-7 лет</t>
  </si>
  <si>
    <t>Фрукты</t>
  </si>
  <si>
    <t>Дата: 17 апреля 2024 года</t>
  </si>
  <si>
    <t>Каша молочная "Ассорти" (рис, пшено) с маслом сливочным</t>
  </si>
  <si>
    <t>16/4</t>
  </si>
  <si>
    <t>Батон с сыром</t>
  </si>
  <si>
    <t>3/13</t>
  </si>
  <si>
    <t>25/8</t>
  </si>
  <si>
    <t>25/10</t>
  </si>
  <si>
    <t>Чай</t>
  </si>
  <si>
    <t>628</t>
  </si>
  <si>
    <t>Борщ со сметаной</t>
  </si>
  <si>
    <t>2/2</t>
  </si>
  <si>
    <t>Биточки из мяса кур</t>
  </si>
  <si>
    <t>5/9</t>
  </si>
  <si>
    <t>Гарнир овощной сборный</t>
  </si>
  <si>
    <t>36/3</t>
  </si>
  <si>
    <t>Кисель из сухофруктов</t>
  </si>
  <si>
    <t>9/10</t>
  </si>
  <si>
    <t>Вареники ленивые</t>
  </si>
  <si>
    <t>5/5</t>
  </si>
  <si>
    <t>Соус сметанный</t>
  </si>
  <si>
    <t>6/11</t>
  </si>
  <si>
    <t>Чай с молоком</t>
  </si>
  <si>
    <t>30/10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</si>
</sst>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0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2" fontId="0" fillId="2" borderId="3" xfId="0" applyNumberFormat="1" applyFon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workbookViewId="0">
      <selection activeCell="C11" sqref="C11"/>
    </sheetView>
  </sheetViews>
  <sheetFormatPr defaultRowHeight="15" x14ac:dyDescent="0.25"/>
  <cols>
    <col min="2" max="2" width="19.85546875" customWidth="1"/>
    <col min="3" max="3" width="8.85546875" customWidth="1"/>
    <col min="4" max="4" width="10.5703125" customWidth="1"/>
    <col min="5" max="5" width="7.7109375" customWidth="1"/>
    <col min="6" max="6" width="9.28515625" customWidth="1"/>
    <col min="7" max="7" width="7.28515625" customWidth="1"/>
    <col min="8" max="8" width="10" customWidth="1"/>
    <col min="9" max="9" width="8.28515625" customWidth="1"/>
    <col min="10" max="10" width="10.7109375" customWidth="1"/>
    <col min="11" max="11" width="8.42578125" customWidth="1"/>
    <col min="12" max="12" width="11.5703125" customWidth="1"/>
    <col min="13" max="13" width="8.140625" customWidth="1"/>
    <col min="14" max="14" width="10" customWidth="1"/>
    <col min="15" max="15" width="7.7109375" customWidth="1"/>
  </cols>
  <sheetData>
    <row r="1" spans="1:15" ht="15.75" thickBot="1" x14ac:dyDescent="0.3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5.75" customHeight="1" thickBot="1" x14ac:dyDescent="0.3">
      <c r="A2" s="40" t="s">
        <v>8</v>
      </c>
      <c r="B2" s="40" t="s">
        <v>9</v>
      </c>
      <c r="C2" s="40" t="s">
        <v>10</v>
      </c>
      <c r="D2" s="44" t="s">
        <v>11</v>
      </c>
      <c r="E2" s="39"/>
      <c r="F2" s="47" t="s">
        <v>12</v>
      </c>
      <c r="G2" s="48"/>
      <c r="H2" s="48"/>
      <c r="I2" s="48"/>
      <c r="J2" s="48"/>
      <c r="K2" s="49"/>
      <c r="L2" s="44" t="s">
        <v>13</v>
      </c>
      <c r="M2" s="39"/>
      <c r="N2" s="38" t="s">
        <v>14</v>
      </c>
      <c r="O2" s="39"/>
    </row>
    <row r="3" spans="1:15" ht="27" customHeight="1" thickBot="1" x14ac:dyDescent="0.3">
      <c r="A3" s="41"/>
      <c r="B3" s="41"/>
      <c r="C3" s="41"/>
      <c r="D3" s="45"/>
      <c r="E3" s="46"/>
      <c r="F3" s="38" t="s">
        <v>15</v>
      </c>
      <c r="G3" s="39"/>
      <c r="H3" s="44" t="s">
        <v>16</v>
      </c>
      <c r="I3" s="39"/>
      <c r="J3" s="38" t="s">
        <v>17</v>
      </c>
      <c r="K3" s="39"/>
      <c r="L3" s="45"/>
      <c r="M3" s="46"/>
      <c r="N3" s="50"/>
      <c r="O3" s="46"/>
    </row>
    <row r="4" spans="1:15" ht="27" customHeight="1" thickBot="1" x14ac:dyDescent="0.3">
      <c r="A4" s="42"/>
      <c r="B4" s="42"/>
      <c r="C4" s="42"/>
      <c r="D4" s="1" t="s">
        <v>18</v>
      </c>
      <c r="E4" s="2" t="s">
        <v>19</v>
      </c>
      <c r="F4" s="1" t="s">
        <v>18</v>
      </c>
      <c r="G4" s="2" t="s">
        <v>19</v>
      </c>
      <c r="H4" s="1" t="s">
        <v>18</v>
      </c>
      <c r="I4" s="2" t="s">
        <v>19</v>
      </c>
      <c r="J4" s="1" t="s">
        <v>18</v>
      </c>
      <c r="K4" s="2" t="s">
        <v>19</v>
      </c>
      <c r="L4" s="1" t="s">
        <v>18</v>
      </c>
      <c r="M4" s="2" t="s">
        <v>19</v>
      </c>
      <c r="N4" s="1" t="s">
        <v>18</v>
      </c>
      <c r="O4" s="2" t="s">
        <v>19</v>
      </c>
    </row>
    <row r="5" spans="1:15" ht="60" x14ac:dyDescent="0.25">
      <c r="A5" s="33" t="s">
        <v>0</v>
      </c>
      <c r="B5" s="22" t="s">
        <v>22</v>
      </c>
      <c r="C5" s="23" t="s">
        <v>23</v>
      </c>
      <c r="D5" s="51">
        <v>180</v>
      </c>
      <c r="E5" s="51">
        <v>200</v>
      </c>
      <c r="F5" s="52">
        <v>4.49</v>
      </c>
      <c r="G5" s="52">
        <v>4.99</v>
      </c>
      <c r="H5" s="52">
        <v>5.29</v>
      </c>
      <c r="I5" s="52">
        <v>5.88</v>
      </c>
      <c r="J5" s="52">
        <v>23.07</v>
      </c>
      <c r="K5" s="52">
        <v>25.63</v>
      </c>
      <c r="L5" s="52">
        <v>157.5</v>
      </c>
      <c r="M5" s="52">
        <v>175</v>
      </c>
      <c r="N5" s="52">
        <v>0.48</v>
      </c>
      <c r="O5" s="52">
        <v>0.53</v>
      </c>
    </row>
    <row r="6" spans="1:15" hidden="1" x14ac:dyDescent="0.25">
      <c r="A6" s="3"/>
      <c r="B6" s="5"/>
      <c r="C6" s="6"/>
      <c r="D6" s="7"/>
      <c r="E6" s="7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x14ac:dyDescent="0.25">
      <c r="A7" s="3"/>
      <c r="B7" s="22" t="s">
        <v>24</v>
      </c>
      <c r="C7" s="23" t="s">
        <v>25</v>
      </c>
      <c r="D7" s="53" t="s">
        <v>26</v>
      </c>
      <c r="E7" s="53" t="s">
        <v>27</v>
      </c>
      <c r="F7" s="52">
        <v>4</v>
      </c>
      <c r="G7" s="52">
        <v>4.53</v>
      </c>
      <c r="H7" s="52">
        <v>2.36</v>
      </c>
      <c r="I7" s="52">
        <v>2.89</v>
      </c>
      <c r="J7" s="52">
        <v>11.86</v>
      </c>
      <c r="K7" s="52">
        <v>11.68</v>
      </c>
      <c r="L7" s="52">
        <v>84.68</v>
      </c>
      <c r="M7" s="52">
        <v>90.85</v>
      </c>
      <c r="N7" s="52">
        <v>0.06</v>
      </c>
      <c r="O7" s="52">
        <v>7.0000000000000007E-2</v>
      </c>
    </row>
    <row r="8" spans="1:15" hidden="1" x14ac:dyDescent="0.25">
      <c r="A8" s="3"/>
      <c r="B8" s="5"/>
      <c r="C8" s="6"/>
      <c r="D8" s="54"/>
      <c r="E8" s="5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ht="15.75" thickBot="1" x14ac:dyDescent="0.3">
      <c r="A9" s="4"/>
      <c r="B9" s="5" t="s">
        <v>28</v>
      </c>
      <c r="C9" s="6" t="s">
        <v>29</v>
      </c>
      <c r="D9" s="7">
        <v>150</v>
      </c>
      <c r="E9" s="7">
        <v>200</v>
      </c>
      <c r="F9" s="24">
        <v>0</v>
      </c>
      <c r="G9" s="24">
        <v>0</v>
      </c>
      <c r="H9" s="24">
        <v>0</v>
      </c>
      <c r="I9" s="24">
        <v>0</v>
      </c>
      <c r="J9" s="24">
        <v>9.4499999999999993</v>
      </c>
      <c r="K9" s="24">
        <v>12.6</v>
      </c>
      <c r="L9" s="24">
        <v>40.799999999999997</v>
      </c>
      <c r="M9" s="24">
        <v>54.4</v>
      </c>
      <c r="N9" s="24">
        <v>0</v>
      </c>
      <c r="O9" s="24">
        <v>0</v>
      </c>
    </row>
    <row r="10" spans="1:15" ht="15.75" thickBot="1" x14ac:dyDescent="0.3">
      <c r="A10" s="8"/>
      <c r="B10" s="9" t="s">
        <v>1</v>
      </c>
      <c r="C10" s="10"/>
      <c r="D10" s="11">
        <v>363</v>
      </c>
      <c r="E10" s="11">
        <v>435</v>
      </c>
      <c r="F10" s="25">
        <f t="shared" ref="F10:O10" si="0">SUM(F5:F9)</f>
        <v>8.49</v>
      </c>
      <c r="G10" s="25">
        <f t="shared" si="0"/>
        <v>9.52</v>
      </c>
      <c r="H10" s="25">
        <f t="shared" si="0"/>
        <v>7.65</v>
      </c>
      <c r="I10" s="25">
        <f t="shared" si="0"/>
        <v>8.77</v>
      </c>
      <c r="J10" s="25">
        <f t="shared" si="0"/>
        <v>44.379999999999995</v>
      </c>
      <c r="K10" s="25">
        <f t="shared" si="0"/>
        <v>49.910000000000004</v>
      </c>
      <c r="L10" s="25">
        <f t="shared" si="0"/>
        <v>282.98</v>
      </c>
      <c r="M10" s="25">
        <f t="shared" si="0"/>
        <v>320.25</v>
      </c>
      <c r="N10" s="25">
        <f t="shared" si="0"/>
        <v>0.54</v>
      </c>
      <c r="O10" s="26">
        <f t="shared" si="0"/>
        <v>0.60000000000000009</v>
      </c>
    </row>
    <row r="11" spans="1:15" ht="26.25" thickBot="1" x14ac:dyDescent="0.3">
      <c r="A11" s="55" t="s">
        <v>2</v>
      </c>
      <c r="B11" s="19" t="s">
        <v>20</v>
      </c>
      <c r="C11" s="20"/>
      <c r="D11" s="32">
        <v>100</v>
      </c>
      <c r="E11" s="32">
        <v>100</v>
      </c>
      <c r="F11" s="27">
        <v>0.6</v>
      </c>
      <c r="G11" s="27">
        <v>0.6</v>
      </c>
      <c r="H11" s="27">
        <v>0.2</v>
      </c>
      <c r="I11" s="27">
        <v>0.2</v>
      </c>
      <c r="J11" s="27">
        <v>11</v>
      </c>
      <c r="K11" s="27">
        <v>11</v>
      </c>
      <c r="L11" s="27">
        <v>47.5</v>
      </c>
      <c r="M11" s="27">
        <v>47.5</v>
      </c>
      <c r="N11" s="27">
        <v>32.299999999999997</v>
      </c>
      <c r="O11" s="27">
        <v>32.299999999999997</v>
      </c>
    </row>
    <row r="12" spans="1:15" ht="15.75" thickBot="1" x14ac:dyDescent="0.3">
      <c r="A12" s="9"/>
      <c r="B12" s="12" t="s">
        <v>1</v>
      </c>
      <c r="C12" s="10"/>
      <c r="D12" s="11">
        <f>SUM(D11)</f>
        <v>100</v>
      </c>
      <c r="E12" s="11">
        <f t="shared" ref="E12:O12" si="1">SUM(E11)</f>
        <v>100</v>
      </c>
      <c r="F12" s="25">
        <f t="shared" si="1"/>
        <v>0.6</v>
      </c>
      <c r="G12" s="25">
        <f t="shared" si="1"/>
        <v>0.6</v>
      </c>
      <c r="H12" s="25">
        <f t="shared" si="1"/>
        <v>0.2</v>
      </c>
      <c r="I12" s="25">
        <f t="shared" si="1"/>
        <v>0.2</v>
      </c>
      <c r="J12" s="25">
        <f t="shared" si="1"/>
        <v>11</v>
      </c>
      <c r="K12" s="25">
        <f t="shared" si="1"/>
        <v>11</v>
      </c>
      <c r="L12" s="25">
        <f t="shared" si="1"/>
        <v>47.5</v>
      </c>
      <c r="M12" s="25">
        <f t="shared" si="1"/>
        <v>47.5</v>
      </c>
      <c r="N12" s="25">
        <f t="shared" si="1"/>
        <v>32.299999999999997</v>
      </c>
      <c r="O12" s="26">
        <f t="shared" si="1"/>
        <v>32.299999999999997</v>
      </c>
    </row>
    <row r="13" spans="1:15" x14ac:dyDescent="0.25">
      <c r="A13" s="3" t="s">
        <v>3</v>
      </c>
      <c r="B13" s="19"/>
      <c r="C13" s="20"/>
      <c r="D13" s="32"/>
      <c r="E13" s="32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x14ac:dyDescent="0.25">
      <c r="A14" s="3"/>
      <c r="B14" s="19" t="s">
        <v>30</v>
      </c>
      <c r="C14" s="20" t="s">
        <v>31</v>
      </c>
      <c r="D14" s="21">
        <v>150</v>
      </c>
      <c r="E14" s="21">
        <v>200</v>
      </c>
      <c r="F14" s="27">
        <v>1.3</v>
      </c>
      <c r="G14" s="27">
        <v>1.7333333333333334</v>
      </c>
      <c r="H14" s="27">
        <v>3.25</v>
      </c>
      <c r="I14" s="27">
        <v>4.333333333333333</v>
      </c>
      <c r="J14" s="27">
        <v>7.71</v>
      </c>
      <c r="K14" s="27">
        <v>10.28</v>
      </c>
      <c r="L14" s="27">
        <v>60.75</v>
      </c>
      <c r="M14" s="27">
        <v>81</v>
      </c>
      <c r="N14" s="27">
        <v>6.48</v>
      </c>
      <c r="O14" s="27">
        <v>8.64</v>
      </c>
    </row>
    <row r="15" spans="1:15" x14ac:dyDescent="0.25">
      <c r="A15" s="3"/>
      <c r="B15" s="19" t="s">
        <v>32</v>
      </c>
      <c r="C15" s="20" t="s">
        <v>33</v>
      </c>
      <c r="D15" s="21">
        <v>50</v>
      </c>
      <c r="E15" s="21">
        <v>80</v>
      </c>
      <c r="F15" s="27">
        <v>8.9625000000000004</v>
      </c>
      <c r="G15" s="27">
        <v>14.34</v>
      </c>
      <c r="H15" s="27">
        <v>7.3125</v>
      </c>
      <c r="I15" s="27">
        <v>11.7</v>
      </c>
      <c r="J15" s="27">
        <v>7.4124999999999996</v>
      </c>
      <c r="K15" s="27">
        <v>11.86</v>
      </c>
      <c r="L15" s="27">
        <v>131.875</v>
      </c>
      <c r="M15" s="27">
        <v>211</v>
      </c>
      <c r="N15" s="27">
        <v>0.1875</v>
      </c>
      <c r="O15" s="27">
        <v>0.3</v>
      </c>
    </row>
    <row r="16" spans="1:15" hidden="1" x14ac:dyDescent="0.25">
      <c r="A16" s="4"/>
      <c r="B16" s="5"/>
      <c r="C16" s="6"/>
      <c r="D16" s="7"/>
      <c r="E16" s="7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5" ht="30" x14ac:dyDescent="0.25">
      <c r="A17" s="4"/>
      <c r="B17" s="19" t="s">
        <v>34</v>
      </c>
      <c r="C17" s="20" t="s">
        <v>35</v>
      </c>
      <c r="D17" s="21">
        <v>120</v>
      </c>
      <c r="E17" s="21">
        <v>150</v>
      </c>
      <c r="F17" s="27">
        <v>3.14</v>
      </c>
      <c r="G17" s="27">
        <v>3.92</v>
      </c>
      <c r="H17" s="27">
        <v>3.15</v>
      </c>
      <c r="I17" s="27">
        <v>3.94</v>
      </c>
      <c r="J17" s="27">
        <v>13.29</v>
      </c>
      <c r="K17" s="27">
        <v>16.61</v>
      </c>
      <c r="L17" s="27">
        <v>94.4</v>
      </c>
      <c r="M17" s="27">
        <v>118</v>
      </c>
      <c r="N17" s="27">
        <v>5.38</v>
      </c>
      <c r="O17" s="27">
        <v>6.72</v>
      </c>
    </row>
    <row r="18" spans="1:15" ht="30" x14ac:dyDescent="0.25">
      <c r="A18" s="4"/>
      <c r="B18" s="19" t="s">
        <v>36</v>
      </c>
      <c r="C18" s="20" t="s">
        <v>37</v>
      </c>
      <c r="D18" s="21">
        <v>150</v>
      </c>
      <c r="E18" s="21">
        <v>200</v>
      </c>
      <c r="F18" s="27">
        <v>0.74</v>
      </c>
      <c r="G18" s="27">
        <v>0.99</v>
      </c>
      <c r="H18" s="27">
        <v>0.04</v>
      </c>
      <c r="I18" s="27">
        <v>0.05</v>
      </c>
      <c r="J18" s="27">
        <v>21.45</v>
      </c>
      <c r="K18" s="27">
        <v>28.6</v>
      </c>
      <c r="L18" s="27">
        <v>86.25</v>
      </c>
      <c r="M18" s="27">
        <v>115</v>
      </c>
      <c r="N18" s="27">
        <v>37.74</v>
      </c>
      <c r="O18" s="27">
        <v>50.32</v>
      </c>
    </row>
    <row r="19" spans="1:15" x14ac:dyDescent="0.25">
      <c r="A19" s="4"/>
      <c r="B19" s="5" t="s">
        <v>4</v>
      </c>
      <c r="C19" s="13"/>
      <c r="D19" s="7">
        <v>15</v>
      </c>
      <c r="E19" s="7">
        <v>35</v>
      </c>
      <c r="F19" s="24">
        <v>1.1399999999999999</v>
      </c>
      <c r="G19" s="24">
        <v>2.66</v>
      </c>
      <c r="H19" s="24">
        <v>0.12</v>
      </c>
      <c r="I19" s="24">
        <v>0.28000000000000003</v>
      </c>
      <c r="J19" s="24">
        <v>7.37</v>
      </c>
      <c r="K19" s="24">
        <v>17.2</v>
      </c>
      <c r="L19" s="24">
        <v>35.14</v>
      </c>
      <c r="M19" s="24">
        <v>82</v>
      </c>
      <c r="N19" s="24">
        <v>0</v>
      </c>
      <c r="O19" s="28">
        <v>0</v>
      </c>
    </row>
    <row r="20" spans="1:15" ht="15.75" thickBot="1" x14ac:dyDescent="0.3">
      <c r="A20" s="14"/>
      <c r="B20" s="15" t="s">
        <v>5</v>
      </c>
      <c r="C20" s="16"/>
      <c r="D20" s="17">
        <v>40</v>
      </c>
      <c r="E20" s="17">
        <v>50</v>
      </c>
      <c r="F20" s="29">
        <v>2.64</v>
      </c>
      <c r="G20" s="29">
        <v>3.3</v>
      </c>
      <c r="H20" s="29">
        <v>0.48</v>
      </c>
      <c r="I20" s="29">
        <v>0.6</v>
      </c>
      <c r="J20" s="29">
        <v>13.3</v>
      </c>
      <c r="K20" s="29">
        <v>16.600000000000001</v>
      </c>
      <c r="L20" s="29">
        <v>68</v>
      </c>
      <c r="M20" s="29">
        <v>85</v>
      </c>
      <c r="N20" s="29">
        <v>0</v>
      </c>
      <c r="O20" s="30">
        <v>0</v>
      </c>
    </row>
    <row r="21" spans="1:15" ht="15.75" thickBot="1" x14ac:dyDescent="0.3">
      <c r="A21" s="18"/>
      <c r="B21" s="9" t="s">
        <v>1</v>
      </c>
      <c r="C21" s="10"/>
      <c r="D21" s="11">
        <f>SUM(D13:D20)</f>
        <v>525</v>
      </c>
      <c r="E21" s="11">
        <f t="shared" ref="E21:O21" si="2">SUM(E13:E20)</f>
        <v>715</v>
      </c>
      <c r="F21" s="11">
        <f t="shared" si="2"/>
        <v>17.922500000000003</v>
      </c>
      <c r="G21" s="11">
        <f t="shared" si="2"/>
        <v>26.943333333333332</v>
      </c>
      <c r="H21" s="11">
        <f t="shared" si="2"/>
        <v>14.352499999999999</v>
      </c>
      <c r="I21" s="11">
        <f t="shared" si="2"/>
        <v>20.903333333333336</v>
      </c>
      <c r="J21" s="11">
        <f t="shared" si="2"/>
        <v>70.532499999999999</v>
      </c>
      <c r="K21" s="11">
        <f t="shared" si="2"/>
        <v>101.15</v>
      </c>
      <c r="L21" s="11">
        <f t="shared" si="2"/>
        <v>476.41499999999996</v>
      </c>
      <c r="M21" s="11">
        <f t="shared" si="2"/>
        <v>692</v>
      </c>
      <c r="N21" s="11">
        <f t="shared" si="2"/>
        <v>49.787500000000001</v>
      </c>
      <c r="O21" s="11">
        <f t="shared" si="2"/>
        <v>65.98</v>
      </c>
    </row>
    <row r="22" spans="1:15" x14ac:dyDescent="0.25">
      <c r="A22" s="3" t="s">
        <v>6</v>
      </c>
      <c r="B22" s="5"/>
      <c r="C22" s="6"/>
      <c r="D22" s="7"/>
      <c r="E22" s="7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5" x14ac:dyDescent="0.25">
      <c r="A23" s="3"/>
      <c r="B23" s="19" t="s">
        <v>38</v>
      </c>
      <c r="C23" s="20" t="s">
        <v>39</v>
      </c>
      <c r="D23" s="32">
        <v>100</v>
      </c>
      <c r="E23" s="32">
        <v>120</v>
      </c>
      <c r="F23" s="27">
        <v>15.74</v>
      </c>
      <c r="G23" s="27">
        <v>18.88</v>
      </c>
      <c r="H23" s="27">
        <v>11.42</v>
      </c>
      <c r="I23" s="27">
        <v>13.7</v>
      </c>
      <c r="J23" s="27">
        <v>16.72</v>
      </c>
      <c r="K23" s="27">
        <v>20.6</v>
      </c>
      <c r="L23" s="27">
        <v>234.67</v>
      </c>
      <c r="M23" s="27">
        <v>281.60000000000002</v>
      </c>
      <c r="N23" s="27">
        <v>0.16</v>
      </c>
      <c r="O23" s="27">
        <v>0.19</v>
      </c>
    </row>
    <row r="24" spans="1:15" x14ac:dyDescent="0.25">
      <c r="A24" s="3"/>
      <c r="B24" s="19" t="s">
        <v>40</v>
      </c>
      <c r="C24" s="20" t="s">
        <v>41</v>
      </c>
      <c r="D24" s="56">
        <v>20</v>
      </c>
      <c r="E24" s="56">
        <v>30</v>
      </c>
      <c r="F24" s="31">
        <v>0.24</v>
      </c>
      <c r="G24" s="31">
        <v>0.35</v>
      </c>
      <c r="H24" s="31">
        <v>1.46</v>
      </c>
      <c r="I24" s="31">
        <v>2.19</v>
      </c>
      <c r="J24" s="31">
        <v>0.83</v>
      </c>
      <c r="K24" s="31">
        <v>1.25</v>
      </c>
      <c r="L24" s="31">
        <v>17.559999999999999</v>
      </c>
      <c r="M24" s="31">
        <v>26.34</v>
      </c>
      <c r="N24" s="31">
        <v>0.01</v>
      </c>
      <c r="O24" s="31">
        <v>0.01</v>
      </c>
    </row>
    <row r="25" spans="1:15" ht="15.75" thickBot="1" x14ac:dyDescent="0.3">
      <c r="A25" s="3"/>
      <c r="B25" s="19" t="s">
        <v>42</v>
      </c>
      <c r="C25" s="20" t="s">
        <v>43</v>
      </c>
      <c r="D25" s="32">
        <v>150</v>
      </c>
      <c r="E25" s="32">
        <v>200</v>
      </c>
      <c r="F25" s="31">
        <f>G25*150/200</f>
        <v>2.1749999999999998</v>
      </c>
      <c r="G25" s="31">
        <v>2.9</v>
      </c>
      <c r="H25" s="31">
        <f>I25*150/200</f>
        <v>2.4</v>
      </c>
      <c r="I25" s="31">
        <v>3.2</v>
      </c>
      <c r="J25" s="31">
        <f>K25*150/200</f>
        <v>10.8</v>
      </c>
      <c r="K25" s="31">
        <v>14.4</v>
      </c>
      <c r="L25" s="31">
        <f>M25*150/200</f>
        <v>71.25</v>
      </c>
      <c r="M25" s="31">
        <v>95</v>
      </c>
      <c r="N25" s="31">
        <f>O25*150/200</f>
        <v>0.375</v>
      </c>
      <c r="O25" s="31">
        <v>0.5</v>
      </c>
    </row>
    <row r="26" spans="1:15" ht="15.75" thickBot="1" x14ac:dyDescent="0.3">
      <c r="A26" s="8"/>
      <c r="B26" s="9" t="s">
        <v>1</v>
      </c>
      <c r="C26" s="10"/>
      <c r="D26" s="11">
        <f t="shared" ref="D26:O26" si="3">SUM(D22:D25)</f>
        <v>270</v>
      </c>
      <c r="E26" s="11">
        <f t="shared" si="3"/>
        <v>350</v>
      </c>
      <c r="F26" s="11">
        <f t="shared" si="3"/>
        <v>18.155000000000001</v>
      </c>
      <c r="G26" s="11">
        <f t="shared" si="3"/>
        <v>22.13</v>
      </c>
      <c r="H26" s="11">
        <f t="shared" si="3"/>
        <v>15.28</v>
      </c>
      <c r="I26" s="11">
        <f t="shared" si="3"/>
        <v>19.09</v>
      </c>
      <c r="J26" s="11">
        <f t="shared" si="3"/>
        <v>28.349999999999998</v>
      </c>
      <c r="K26" s="11">
        <f t="shared" si="3"/>
        <v>36.25</v>
      </c>
      <c r="L26" s="11">
        <f t="shared" si="3"/>
        <v>323.48</v>
      </c>
      <c r="M26" s="11">
        <f t="shared" si="3"/>
        <v>402.94</v>
      </c>
      <c r="N26" s="11">
        <f t="shared" si="3"/>
        <v>0.54500000000000004</v>
      </c>
      <c r="O26" s="11">
        <f t="shared" si="3"/>
        <v>0.7</v>
      </c>
    </row>
    <row r="27" spans="1:15" ht="15.75" thickBot="1" x14ac:dyDescent="0.3">
      <c r="A27" s="34"/>
      <c r="B27" s="35" t="s">
        <v>7</v>
      </c>
      <c r="C27" s="36"/>
      <c r="D27" s="37">
        <f t="shared" ref="D27:O27" si="4">D10+D12+D21+D26</f>
        <v>1258</v>
      </c>
      <c r="E27" s="37">
        <f t="shared" si="4"/>
        <v>1600</v>
      </c>
      <c r="F27" s="37">
        <f t="shared" si="4"/>
        <v>45.167500000000004</v>
      </c>
      <c r="G27" s="37">
        <f t="shared" si="4"/>
        <v>59.193333333333328</v>
      </c>
      <c r="H27" s="37">
        <f t="shared" si="4"/>
        <v>37.482500000000002</v>
      </c>
      <c r="I27" s="37">
        <f t="shared" si="4"/>
        <v>48.963333333333338</v>
      </c>
      <c r="J27" s="37">
        <f t="shared" si="4"/>
        <v>154.26249999999999</v>
      </c>
      <c r="K27" s="37">
        <f t="shared" si="4"/>
        <v>198.31</v>
      </c>
      <c r="L27" s="37">
        <f t="shared" si="4"/>
        <v>1130.375</v>
      </c>
      <c r="M27" s="37">
        <f t="shared" si="4"/>
        <v>1462.69</v>
      </c>
      <c r="N27" s="37">
        <f t="shared" si="4"/>
        <v>83.172499999999999</v>
      </c>
      <c r="O27" s="37">
        <f t="shared" si="4"/>
        <v>99.58</v>
      </c>
    </row>
  </sheetData>
  <sheetProtection password="D5C2" sheet="1" selectLockedCells="1" selectUnlockedCells="1"/>
  <mergeCells count="11">
    <mergeCell ref="J3:K3"/>
    <mergeCell ref="A2:A4"/>
    <mergeCell ref="B2:B4"/>
    <mergeCell ref="C2:C4"/>
    <mergeCell ref="A1:O1"/>
    <mergeCell ref="D2:E3"/>
    <mergeCell ref="F2:K2"/>
    <mergeCell ref="L2:M3"/>
    <mergeCell ref="N2:O3"/>
    <mergeCell ref="F3:G3"/>
    <mergeCell ref="H3:I3"/>
  </mergeCells>
  <pageMargins left="0" right="0" top="0" bottom="0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2024-04-16T09:14:10Z</dcterms:modified>
</cp:coreProperties>
</file>