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0" yWindow="60" windowWidth="2073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M25" i="1"/>
  <c r="L25" i="1"/>
  <c r="K25" i="1"/>
  <c r="I25" i="1"/>
  <c r="G25" i="1"/>
  <c r="E25" i="1"/>
  <c r="D25" i="1"/>
  <c r="D26" i="1" s="1"/>
  <c r="N23" i="1"/>
  <c r="N25" i="1" s="1"/>
  <c r="L23" i="1"/>
  <c r="J23" i="1"/>
  <c r="J25" i="1" s="1"/>
  <c r="H23" i="1"/>
  <c r="H25" i="1" s="1"/>
  <c r="F23" i="1"/>
  <c r="F25" i="1" s="1"/>
  <c r="O19" i="1"/>
  <c r="N19" i="1"/>
  <c r="M19" i="1"/>
  <c r="L19" i="1"/>
  <c r="J19" i="1"/>
  <c r="H19" i="1"/>
  <c r="F19" i="1"/>
  <c r="E19" i="1"/>
  <c r="D19" i="1"/>
  <c r="M15" i="1"/>
  <c r="K15" i="1"/>
  <c r="K19" i="1" s="1"/>
  <c r="I15" i="1"/>
  <c r="I19" i="1" s="1"/>
  <c r="G15" i="1"/>
  <c r="G19" i="1" s="1"/>
  <c r="O10" i="1"/>
  <c r="N10" i="1"/>
  <c r="M10" i="1"/>
  <c r="L10" i="1"/>
  <c r="K10" i="1"/>
  <c r="J10" i="1"/>
  <c r="I10" i="1"/>
  <c r="H10" i="1"/>
  <c r="G10" i="1"/>
  <c r="F10" i="1"/>
  <c r="E10" i="1"/>
  <c r="E26" i="1" s="1"/>
  <c r="D10" i="1"/>
  <c r="O8" i="1"/>
  <c r="O26" i="1" s="1"/>
  <c r="M8" i="1"/>
  <c r="M26" i="1" s="1"/>
  <c r="K8" i="1"/>
  <c r="K26" i="1" s="1"/>
  <c r="J8" i="1"/>
  <c r="I8" i="1"/>
  <c r="G8" i="1"/>
  <c r="G26" i="1" s="1"/>
  <c r="N7" i="1"/>
  <c r="N8" i="1" s="1"/>
  <c r="N26" i="1" s="1"/>
  <c r="L7" i="1"/>
  <c r="L8" i="1" s="1"/>
  <c r="L26" i="1" s="1"/>
  <c r="J7" i="1"/>
  <c r="H7" i="1"/>
  <c r="H8" i="1" s="1"/>
  <c r="H26" i="1" s="1"/>
  <c r="F7" i="1"/>
  <c r="F8" i="1" s="1"/>
  <c r="F26" i="1" s="1"/>
  <c r="I26" i="1" l="1"/>
  <c r="J26" i="1"/>
</calcChain>
</file>

<file path=xl/sharedStrings.xml><?xml version="1.0" encoding="utf-8"?>
<sst xmlns="http://schemas.openxmlformats.org/spreadsheetml/2006/main" count="56" uniqueCount="43">
  <si>
    <t>Завтрак</t>
  </si>
  <si>
    <t>Итого за прием</t>
  </si>
  <si>
    <t>2-ой завтрак</t>
  </si>
  <si>
    <t>Обед</t>
  </si>
  <si>
    <t>Хлеб пшеничный</t>
  </si>
  <si>
    <t>Хлеб ржаной</t>
  </si>
  <si>
    <t>Полдник</t>
  </si>
  <si>
    <t>Итого за день</t>
  </si>
  <si>
    <t>Прием пищи</t>
  </si>
  <si>
    <t>Наименование блюда</t>
  </si>
  <si>
    <t>№ рецептуры</t>
  </si>
  <si>
    <t>Выход блюда, г</t>
  </si>
  <si>
    <t>Пищевые вещества (г)</t>
  </si>
  <si>
    <t>Энергетическая ценность, ккал</t>
  </si>
  <si>
    <t>Витамин С</t>
  </si>
  <si>
    <t>Б</t>
  </si>
  <si>
    <t>Ж</t>
  </si>
  <si>
    <t>У</t>
  </si>
  <si>
    <t>1,5-3 лет</t>
  </si>
  <si>
    <t>3-7 лет</t>
  </si>
  <si>
    <t>Дата: 01 февраля 2024 года</t>
  </si>
  <si>
    <t>Каша геркулесовая молочная с маслом сливочным</t>
  </si>
  <si>
    <t>8/4</t>
  </si>
  <si>
    <t>Батон с маслом, сыром</t>
  </si>
  <si>
    <t>4/13</t>
  </si>
  <si>
    <t>25/5/5</t>
  </si>
  <si>
    <t>25/6/6</t>
  </si>
  <si>
    <t>Кофейный напиток с молоком (вариант 2)</t>
  </si>
  <si>
    <t>32/10</t>
  </si>
  <si>
    <t>Фрукты</t>
  </si>
  <si>
    <t>Суп картофельный со сметаной</t>
  </si>
  <si>
    <t>12/2</t>
  </si>
  <si>
    <t>Биточки из мяса свинины паровые</t>
  </si>
  <si>
    <t>14/8</t>
  </si>
  <si>
    <t>Горошница с маслом</t>
  </si>
  <si>
    <t>21/4</t>
  </si>
  <si>
    <t>Компот из яблок</t>
  </si>
  <si>
    <t>631</t>
  </si>
  <si>
    <t>Морковь, тушеная с черносливом</t>
  </si>
  <si>
    <t>13/3</t>
  </si>
  <si>
    <t>Печенье</t>
  </si>
  <si>
    <t>Какао с молоком (вариант2)</t>
  </si>
  <si>
    <t>36/10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</si>
</sst>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2" fontId="0" fillId="2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J18" sqref="J18"/>
    </sheetView>
  </sheetViews>
  <sheetFormatPr defaultRowHeight="15" x14ac:dyDescent="0.25"/>
  <cols>
    <col min="2" max="2" width="19.85546875" customWidth="1"/>
    <col min="3" max="3" width="8.85546875" customWidth="1"/>
    <col min="4" max="4" width="10.5703125" customWidth="1"/>
    <col min="5" max="5" width="7.7109375" customWidth="1"/>
    <col min="6" max="6" width="9.28515625" customWidth="1"/>
    <col min="7" max="7" width="7.28515625" customWidth="1"/>
    <col min="8" max="8" width="10" customWidth="1"/>
    <col min="9" max="9" width="8.28515625" customWidth="1"/>
    <col min="10" max="10" width="10.7109375" customWidth="1"/>
    <col min="11" max="11" width="8.42578125" customWidth="1"/>
    <col min="12" max="12" width="11.5703125" customWidth="1"/>
    <col min="13" max="13" width="8.140625" customWidth="1"/>
    <col min="14" max="14" width="10" customWidth="1"/>
    <col min="15" max="15" width="7.7109375" customWidth="1"/>
  </cols>
  <sheetData>
    <row r="1" spans="1:17" ht="15.75" thickBot="1" x14ac:dyDescent="0.3">
      <c r="A1" s="47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ht="15.75" customHeight="1" thickBot="1" x14ac:dyDescent="0.3">
      <c r="A2" s="44" t="s">
        <v>8</v>
      </c>
      <c r="B2" s="44" t="s">
        <v>9</v>
      </c>
      <c r="C2" s="44" t="s">
        <v>10</v>
      </c>
      <c r="D2" s="48" t="s">
        <v>11</v>
      </c>
      <c r="E2" s="43"/>
      <c r="F2" s="51" t="s">
        <v>12</v>
      </c>
      <c r="G2" s="52"/>
      <c r="H2" s="52"/>
      <c r="I2" s="52"/>
      <c r="J2" s="52"/>
      <c r="K2" s="53"/>
      <c r="L2" s="48" t="s">
        <v>13</v>
      </c>
      <c r="M2" s="43"/>
      <c r="N2" s="42" t="s">
        <v>14</v>
      </c>
      <c r="O2" s="43"/>
    </row>
    <row r="3" spans="1:17" ht="27" customHeight="1" thickBot="1" x14ac:dyDescent="0.3">
      <c r="A3" s="45"/>
      <c r="B3" s="45"/>
      <c r="C3" s="45"/>
      <c r="D3" s="49"/>
      <c r="E3" s="50"/>
      <c r="F3" s="42" t="s">
        <v>15</v>
      </c>
      <c r="G3" s="43"/>
      <c r="H3" s="48" t="s">
        <v>16</v>
      </c>
      <c r="I3" s="43"/>
      <c r="J3" s="42" t="s">
        <v>17</v>
      </c>
      <c r="K3" s="43"/>
      <c r="L3" s="49"/>
      <c r="M3" s="50"/>
      <c r="N3" s="54"/>
      <c r="O3" s="50"/>
    </row>
    <row r="4" spans="1:17" ht="27" customHeight="1" thickBot="1" x14ac:dyDescent="0.3">
      <c r="A4" s="46"/>
      <c r="B4" s="46"/>
      <c r="C4" s="46"/>
      <c r="D4" s="1" t="s">
        <v>18</v>
      </c>
      <c r="E4" s="2" t="s">
        <v>19</v>
      </c>
      <c r="F4" s="1" t="s">
        <v>18</v>
      </c>
      <c r="G4" s="2" t="s">
        <v>19</v>
      </c>
      <c r="H4" s="1" t="s">
        <v>18</v>
      </c>
      <c r="I4" s="2" t="s">
        <v>19</v>
      </c>
      <c r="J4" s="1" t="s">
        <v>18</v>
      </c>
      <c r="K4" s="2" t="s">
        <v>19</v>
      </c>
      <c r="L4" s="1" t="s">
        <v>18</v>
      </c>
      <c r="M4" s="2" t="s">
        <v>19</v>
      </c>
      <c r="N4" s="1" t="s">
        <v>18</v>
      </c>
      <c r="O4" s="2" t="s">
        <v>19</v>
      </c>
    </row>
    <row r="5" spans="1:17" ht="45" x14ac:dyDescent="0.25">
      <c r="A5" s="25" t="s">
        <v>0</v>
      </c>
      <c r="B5" s="22" t="s">
        <v>21</v>
      </c>
      <c r="C5" s="23" t="s">
        <v>22</v>
      </c>
      <c r="D5" s="55">
        <v>180</v>
      </c>
      <c r="E5" s="55">
        <v>200</v>
      </c>
      <c r="F5" s="56">
        <v>6.52</v>
      </c>
      <c r="G5" s="56">
        <v>7.24</v>
      </c>
      <c r="H5" s="56">
        <v>5.98</v>
      </c>
      <c r="I5" s="56">
        <v>6.64</v>
      </c>
      <c r="J5" s="56">
        <v>26.32</v>
      </c>
      <c r="K5" s="56">
        <v>29.25</v>
      </c>
      <c r="L5" s="56">
        <v>185.4</v>
      </c>
      <c r="M5" s="56">
        <v>206</v>
      </c>
      <c r="N5" s="56">
        <v>0.37</v>
      </c>
      <c r="O5" s="56">
        <v>0.42</v>
      </c>
    </row>
    <row r="6" spans="1:17" ht="30" x14ac:dyDescent="0.25">
      <c r="A6" s="3"/>
      <c r="B6" s="22" t="s">
        <v>23</v>
      </c>
      <c r="C6" s="23" t="s">
        <v>24</v>
      </c>
      <c r="D6" s="57" t="s">
        <v>25</v>
      </c>
      <c r="E6" s="57" t="s">
        <v>26</v>
      </c>
      <c r="F6" s="26">
        <v>3.64</v>
      </c>
      <c r="G6" s="26">
        <v>3.89</v>
      </c>
      <c r="H6" s="26">
        <v>5.23</v>
      </c>
      <c r="I6" s="26">
        <v>5.5</v>
      </c>
      <c r="J6" s="26">
        <v>14.08</v>
      </c>
      <c r="K6" s="26">
        <v>14.08</v>
      </c>
      <c r="L6" s="26">
        <v>117.95</v>
      </c>
      <c r="M6" s="26">
        <v>121.38</v>
      </c>
      <c r="N6" s="26">
        <v>0.04</v>
      </c>
      <c r="O6" s="26">
        <v>0.05</v>
      </c>
      <c r="Q6" s="58"/>
    </row>
    <row r="7" spans="1:17" ht="29.25" thickBot="1" x14ac:dyDescent="0.3">
      <c r="A7" s="4"/>
      <c r="B7" s="5" t="s">
        <v>27</v>
      </c>
      <c r="C7" s="6" t="s">
        <v>28</v>
      </c>
      <c r="D7" s="7">
        <v>150</v>
      </c>
      <c r="E7" s="7">
        <v>200</v>
      </c>
      <c r="F7" s="27">
        <f>G7*150/200</f>
        <v>2.3250000000000002</v>
      </c>
      <c r="G7" s="27">
        <v>3.1</v>
      </c>
      <c r="H7" s="27">
        <f>I7*150/200</f>
        <v>2.4</v>
      </c>
      <c r="I7" s="27">
        <v>3.2</v>
      </c>
      <c r="J7" s="27">
        <f>K7*150/200</f>
        <v>7.125</v>
      </c>
      <c r="K7" s="27">
        <v>9.5</v>
      </c>
      <c r="L7" s="27">
        <f>M7*150/200</f>
        <v>87.375</v>
      </c>
      <c r="M7" s="27">
        <v>116.5</v>
      </c>
      <c r="N7" s="27">
        <f>O7*150/200</f>
        <v>0.375</v>
      </c>
      <c r="O7" s="27">
        <v>0.5</v>
      </c>
      <c r="Q7" s="58"/>
    </row>
    <row r="8" spans="1:17" ht="15.75" thickBot="1" x14ac:dyDescent="0.3">
      <c r="A8" s="8"/>
      <c r="B8" s="9" t="s">
        <v>1</v>
      </c>
      <c r="C8" s="10"/>
      <c r="D8" s="11">
        <v>368</v>
      </c>
      <c r="E8" s="11">
        <v>441</v>
      </c>
      <c r="F8" s="28">
        <f t="shared" ref="F8:O8" si="0">SUM(F5:F7)</f>
        <v>12.484999999999999</v>
      </c>
      <c r="G8" s="28">
        <f t="shared" si="0"/>
        <v>14.23</v>
      </c>
      <c r="H8" s="28">
        <f t="shared" si="0"/>
        <v>13.610000000000001</v>
      </c>
      <c r="I8" s="28">
        <f t="shared" si="0"/>
        <v>15.34</v>
      </c>
      <c r="J8" s="28">
        <f t="shared" si="0"/>
        <v>47.524999999999999</v>
      </c>
      <c r="K8" s="28">
        <f t="shared" si="0"/>
        <v>52.83</v>
      </c>
      <c r="L8" s="28">
        <f t="shared" si="0"/>
        <v>390.72500000000002</v>
      </c>
      <c r="M8" s="28">
        <f t="shared" si="0"/>
        <v>443.88</v>
      </c>
      <c r="N8" s="28">
        <f t="shared" si="0"/>
        <v>0.78499999999999992</v>
      </c>
      <c r="O8" s="29">
        <f t="shared" si="0"/>
        <v>0.97</v>
      </c>
    </row>
    <row r="9" spans="1:17" ht="29.25" thickBot="1" x14ac:dyDescent="0.3">
      <c r="A9" s="24" t="s">
        <v>2</v>
      </c>
      <c r="B9" s="19" t="s">
        <v>29</v>
      </c>
      <c r="C9" s="20"/>
      <c r="D9" s="39">
        <v>100</v>
      </c>
      <c r="E9" s="39">
        <v>100</v>
      </c>
      <c r="F9" s="30">
        <v>0.6</v>
      </c>
      <c r="G9" s="30">
        <v>0.6</v>
      </c>
      <c r="H9" s="30">
        <v>0.2</v>
      </c>
      <c r="I9" s="30">
        <v>0.2</v>
      </c>
      <c r="J9" s="30">
        <v>11</v>
      </c>
      <c r="K9" s="30">
        <v>11</v>
      </c>
      <c r="L9" s="30">
        <v>47.5</v>
      </c>
      <c r="M9" s="30">
        <v>47.5</v>
      </c>
      <c r="N9" s="30">
        <v>32.299999999999997</v>
      </c>
      <c r="O9" s="30">
        <v>32.299999999999997</v>
      </c>
    </row>
    <row r="10" spans="1:17" ht="15.75" thickBot="1" x14ac:dyDescent="0.3">
      <c r="A10" s="9"/>
      <c r="B10" s="12" t="s">
        <v>1</v>
      </c>
      <c r="C10" s="10"/>
      <c r="D10" s="11">
        <f>SUM(D9)</f>
        <v>100</v>
      </c>
      <c r="E10" s="11">
        <f t="shared" ref="E10:O10" si="1">SUM(E9)</f>
        <v>100</v>
      </c>
      <c r="F10" s="28">
        <f t="shared" si="1"/>
        <v>0.6</v>
      </c>
      <c r="G10" s="28">
        <f t="shared" si="1"/>
        <v>0.6</v>
      </c>
      <c r="H10" s="28">
        <f t="shared" si="1"/>
        <v>0.2</v>
      </c>
      <c r="I10" s="28">
        <f t="shared" si="1"/>
        <v>0.2</v>
      </c>
      <c r="J10" s="28">
        <f t="shared" si="1"/>
        <v>11</v>
      </c>
      <c r="K10" s="28">
        <f t="shared" si="1"/>
        <v>11</v>
      </c>
      <c r="L10" s="28">
        <f t="shared" si="1"/>
        <v>47.5</v>
      </c>
      <c r="M10" s="28">
        <f t="shared" si="1"/>
        <v>47.5</v>
      </c>
      <c r="N10" s="28">
        <f t="shared" si="1"/>
        <v>32.299999999999997</v>
      </c>
      <c r="O10" s="29">
        <f t="shared" si="1"/>
        <v>32.299999999999997</v>
      </c>
    </row>
    <row r="11" spans="1:17" x14ac:dyDescent="0.25">
      <c r="A11" s="3" t="s">
        <v>3</v>
      </c>
      <c r="B11" s="5"/>
      <c r="C11" s="6"/>
      <c r="D11" s="7"/>
      <c r="E11" s="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7" ht="30" x14ac:dyDescent="0.25">
      <c r="A12" s="3"/>
      <c r="B12" s="19" t="s">
        <v>30</v>
      </c>
      <c r="C12" s="20" t="s">
        <v>31</v>
      </c>
      <c r="D12" s="21">
        <v>150</v>
      </c>
      <c r="E12" s="21">
        <v>200</v>
      </c>
      <c r="F12" s="30">
        <v>0.99</v>
      </c>
      <c r="G12" s="30">
        <v>1.32</v>
      </c>
      <c r="H12" s="30">
        <v>1.6</v>
      </c>
      <c r="I12" s="30">
        <v>2.1333333333333333</v>
      </c>
      <c r="J12" s="30">
        <v>6.71</v>
      </c>
      <c r="K12" s="30">
        <v>8.9466666666666672</v>
      </c>
      <c r="L12" s="30">
        <v>45.75</v>
      </c>
      <c r="M12" s="30">
        <v>61</v>
      </c>
      <c r="N12" s="30">
        <v>3.42</v>
      </c>
      <c r="O12" s="30">
        <v>4.5599999999999996</v>
      </c>
    </row>
    <row r="13" spans="1:17" ht="30" x14ac:dyDescent="0.25">
      <c r="A13" s="3"/>
      <c r="B13" s="19" t="s">
        <v>32</v>
      </c>
      <c r="C13" s="20" t="s">
        <v>33</v>
      </c>
      <c r="D13" s="21">
        <v>50</v>
      </c>
      <c r="E13" s="21">
        <v>80</v>
      </c>
      <c r="F13" s="30">
        <v>7.1124999999999998</v>
      </c>
      <c r="G13" s="30">
        <v>11.38</v>
      </c>
      <c r="H13" s="30">
        <v>6.9375</v>
      </c>
      <c r="I13" s="30">
        <v>11.1</v>
      </c>
      <c r="J13" s="30">
        <v>3.21875</v>
      </c>
      <c r="K13" s="30">
        <v>5.15</v>
      </c>
      <c r="L13" s="30">
        <v>103.75</v>
      </c>
      <c r="M13" s="30">
        <v>166</v>
      </c>
      <c r="N13" s="30">
        <v>0</v>
      </c>
      <c r="O13" s="30">
        <v>0</v>
      </c>
    </row>
    <row r="14" spans="1:17" hidden="1" x14ac:dyDescent="0.25">
      <c r="A14" s="4"/>
      <c r="B14" s="40"/>
      <c r="C14" s="19"/>
      <c r="D14" s="21"/>
      <c r="E14" s="21"/>
      <c r="F14" s="30"/>
      <c r="G14" s="30"/>
      <c r="H14" s="30"/>
      <c r="I14" s="30"/>
      <c r="J14" s="30"/>
      <c r="K14" s="30"/>
      <c r="L14" s="30"/>
      <c r="M14" s="30"/>
      <c r="N14" s="30"/>
      <c r="O14" s="30"/>
    </row>
    <row r="15" spans="1:17" ht="30" x14ac:dyDescent="0.25">
      <c r="A15" s="4"/>
      <c r="B15" s="19" t="s">
        <v>34</v>
      </c>
      <c r="C15" s="20" t="s">
        <v>35</v>
      </c>
      <c r="D15" s="21">
        <v>110</v>
      </c>
      <c r="E15" s="21">
        <v>130</v>
      </c>
      <c r="F15" s="30">
        <v>10.23</v>
      </c>
      <c r="G15" s="30">
        <f>F15*130/110</f>
        <v>12.090000000000002</v>
      </c>
      <c r="H15" s="30">
        <v>5.61</v>
      </c>
      <c r="I15" s="30">
        <f>H15*130/110</f>
        <v>6.6300000000000008</v>
      </c>
      <c r="J15" s="30">
        <v>23.87</v>
      </c>
      <c r="K15" s="30">
        <f>J15*130/110</f>
        <v>28.21</v>
      </c>
      <c r="L15" s="30">
        <v>187</v>
      </c>
      <c r="M15" s="30">
        <f>L15*130/110</f>
        <v>221</v>
      </c>
      <c r="N15" s="30">
        <v>0</v>
      </c>
      <c r="O15" s="30">
        <v>0</v>
      </c>
    </row>
    <row r="16" spans="1:17" x14ac:dyDescent="0.25">
      <c r="A16" s="4"/>
      <c r="B16" s="19" t="s">
        <v>36</v>
      </c>
      <c r="C16" s="20" t="s">
        <v>37</v>
      </c>
      <c r="D16" s="21">
        <v>150</v>
      </c>
      <c r="E16" s="21">
        <v>200</v>
      </c>
      <c r="F16" s="30">
        <v>0.11</v>
      </c>
      <c r="G16" s="30">
        <v>0.15</v>
      </c>
      <c r="H16" s="30">
        <v>0.1</v>
      </c>
      <c r="I16" s="30">
        <v>0.14000000000000001</v>
      </c>
      <c r="J16" s="30">
        <v>12.9</v>
      </c>
      <c r="K16" s="30">
        <v>17.190000000000001</v>
      </c>
      <c r="L16" s="30">
        <v>53</v>
      </c>
      <c r="M16" s="30">
        <v>70.599999999999994</v>
      </c>
      <c r="N16" s="30">
        <v>2.82</v>
      </c>
      <c r="O16" s="30">
        <v>3.76</v>
      </c>
    </row>
    <row r="17" spans="1:15" x14ac:dyDescent="0.25">
      <c r="A17" s="4"/>
      <c r="B17" s="5" t="s">
        <v>4</v>
      </c>
      <c r="C17" s="13"/>
      <c r="D17" s="7">
        <v>15</v>
      </c>
      <c r="E17" s="7">
        <v>35</v>
      </c>
      <c r="F17" s="27">
        <v>1.1399999999999999</v>
      </c>
      <c r="G17" s="27">
        <v>2.66</v>
      </c>
      <c r="H17" s="27">
        <v>0.12</v>
      </c>
      <c r="I17" s="27">
        <v>0.28000000000000003</v>
      </c>
      <c r="J17" s="27">
        <v>7.37</v>
      </c>
      <c r="K17" s="27">
        <v>17.2</v>
      </c>
      <c r="L17" s="27">
        <v>35.14</v>
      </c>
      <c r="M17" s="27">
        <v>82</v>
      </c>
      <c r="N17" s="27">
        <v>0</v>
      </c>
      <c r="O17" s="31">
        <v>0</v>
      </c>
    </row>
    <row r="18" spans="1:15" ht="15.75" thickBot="1" x14ac:dyDescent="0.3">
      <c r="A18" s="14"/>
      <c r="B18" s="15" t="s">
        <v>5</v>
      </c>
      <c r="C18" s="16"/>
      <c r="D18" s="17">
        <v>40</v>
      </c>
      <c r="E18" s="17">
        <v>50</v>
      </c>
      <c r="F18" s="32">
        <v>2.64</v>
      </c>
      <c r="G18" s="32">
        <v>3.3</v>
      </c>
      <c r="H18" s="32">
        <v>0.48</v>
      </c>
      <c r="I18" s="32">
        <v>0.6</v>
      </c>
      <c r="J18" s="32">
        <v>13.3</v>
      </c>
      <c r="K18" s="32">
        <v>16.600000000000001</v>
      </c>
      <c r="L18" s="32">
        <v>68</v>
      </c>
      <c r="M18" s="32">
        <v>85</v>
      </c>
      <c r="N18" s="32">
        <v>0</v>
      </c>
      <c r="O18" s="33">
        <v>0</v>
      </c>
    </row>
    <row r="19" spans="1:15" ht="15.75" thickBot="1" x14ac:dyDescent="0.3">
      <c r="A19" s="18"/>
      <c r="B19" s="9" t="s">
        <v>1</v>
      </c>
      <c r="C19" s="10"/>
      <c r="D19" s="11">
        <f t="shared" ref="D19:O19" si="2">SUM(D11:D18)</f>
        <v>515</v>
      </c>
      <c r="E19" s="11">
        <f t="shared" si="2"/>
        <v>695</v>
      </c>
      <c r="F19" s="28">
        <f t="shared" si="2"/>
        <v>22.2225</v>
      </c>
      <c r="G19" s="28">
        <f t="shared" si="2"/>
        <v>30.900000000000002</v>
      </c>
      <c r="H19" s="28">
        <f t="shared" si="2"/>
        <v>14.8475</v>
      </c>
      <c r="I19" s="28">
        <f t="shared" si="2"/>
        <v>20.883333333333336</v>
      </c>
      <c r="J19" s="28">
        <f t="shared" si="2"/>
        <v>67.368749999999991</v>
      </c>
      <c r="K19" s="28">
        <f t="shared" si="2"/>
        <v>93.296666666666681</v>
      </c>
      <c r="L19" s="28">
        <f t="shared" si="2"/>
        <v>492.64</v>
      </c>
      <c r="M19" s="28">
        <f t="shared" si="2"/>
        <v>685.6</v>
      </c>
      <c r="N19" s="28">
        <f t="shared" si="2"/>
        <v>6.24</v>
      </c>
      <c r="O19" s="29">
        <f t="shared" si="2"/>
        <v>8.32</v>
      </c>
    </row>
    <row r="20" spans="1:15" x14ac:dyDescent="0.25">
      <c r="A20" s="3" t="s">
        <v>6</v>
      </c>
      <c r="B20" s="19"/>
      <c r="C20" s="20"/>
      <c r="D20" s="39"/>
      <c r="E20" s="39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30" x14ac:dyDescent="0.25">
      <c r="A21" s="3"/>
      <c r="B21" s="19" t="s">
        <v>38</v>
      </c>
      <c r="C21" s="20" t="s">
        <v>39</v>
      </c>
      <c r="D21" s="39">
        <v>100</v>
      </c>
      <c r="E21" s="39">
        <v>120</v>
      </c>
      <c r="F21" s="41">
        <v>1.49</v>
      </c>
      <c r="G21" s="41">
        <v>1.788</v>
      </c>
      <c r="H21" s="41">
        <v>4</v>
      </c>
      <c r="I21" s="41">
        <v>4.8</v>
      </c>
      <c r="J21" s="41">
        <v>13.23</v>
      </c>
      <c r="K21" s="41">
        <v>15.875999999999999</v>
      </c>
      <c r="L21" s="41">
        <v>94.7</v>
      </c>
      <c r="M21" s="41">
        <v>113.64</v>
      </c>
      <c r="N21" s="41">
        <v>1.63</v>
      </c>
      <c r="O21" s="41">
        <v>1.9559999999999997</v>
      </c>
    </row>
    <row r="22" spans="1:15" x14ac:dyDescent="0.25">
      <c r="A22" s="3"/>
      <c r="B22" s="19" t="s">
        <v>40</v>
      </c>
      <c r="C22" s="20"/>
      <c r="D22" s="59">
        <v>20</v>
      </c>
      <c r="E22" s="60">
        <v>40</v>
      </c>
      <c r="F22" s="41">
        <v>1.5</v>
      </c>
      <c r="G22" s="41">
        <v>3</v>
      </c>
      <c r="H22" s="41">
        <v>3.48</v>
      </c>
      <c r="I22" s="41">
        <v>6.96</v>
      </c>
      <c r="J22" s="41">
        <v>12.96</v>
      </c>
      <c r="K22" s="41">
        <v>25.92</v>
      </c>
      <c r="L22" s="41">
        <v>90.4</v>
      </c>
      <c r="M22" s="41">
        <v>180.8</v>
      </c>
      <c r="N22" s="41">
        <v>0</v>
      </c>
      <c r="O22" s="41">
        <v>0</v>
      </c>
    </row>
    <row r="23" spans="1:15" ht="30.75" thickBot="1" x14ac:dyDescent="0.3">
      <c r="A23" s="3"/>
      <c r="B23" s="19" t="s">
        <v>41</v>
      </c>
      <c r="C23" s="20" t="s">
        <v>42</v>
      </c>
      <c r="D23" s="21">
        <v>150</v>
      </c>
      <c r="E23" s="21">
        <v>200</v>
      </c>
      <c r="F23" s="30">
        <f>G23*150/200</f>
        <v>2.7</v>
      </c>
      <c r="G23" s="30">
        <v>3.6</v>
      </c>
      <c r="H23" s="30">
        <f>I23*150/200</f>
        <v>2.4750000000000001</v>
      </c>
      <c r="I23" s="30">
        <v>3.3</v>
      </c>
      <c r="J23" s="30">
        <f>K23*150/200</f>
        <v>10.275</v>
      </c>
      <c r="K23" s="30">
        <v>13.7</v>
      </c>
      <c r="L23" s="30">
        <f>M23*150/200</f>
        <v>75</v>
      </c>
      <c r="M23" s="30">
        <v>100</v>
      </c>
      <c r="N23" s="30">
        <f>O23*150/200</f>
        <v>0.375</v>
      </c>
      <c r="O23" s="30">
        <v>0.5</v>
      </c>
    </row>
    <row r="24" spans="1:15" ht="15.75" hidden="1" thickBot="1" x14ac:dyDescent="0.3">
      <c r="A24" s="3"/>
      <c r="B24" s="19"/>
      <c r="C24" s="20"/>
      <c r="D24" s="59"/>
      <c r="E24" s="60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15.75" thickBot="1" x14ac:dyDescent="0.3">
      <c r="A25" s="8"/>
      <c r="B25" s="9" t="s">
        <v>1</v>
      </c>
      <c r="C25" s="10"/>
      <c r="D25" s="11">
        <f t="shared" ref="D25:O25" si="3">SUM(D20:D24)</f>
        <v>270</v>
      </c>
      <c r="E25" s="11">
        <f t="shared" si="3"/>
        <v>360</v>
      </c>
      <c r="F25" s="28">
        <f t="shared" si="3"/>
        <v>5.69</v>
      </c>
      <c r="G25" s="28">
        <f t="shared" si="3"/>
        <v>8.3879999999999999</v>
      </c>
      <c r="H25" s="28">
        <f t="shared" si="3"/>
        <v>9.9550000000000001</v>
      </c>
      <c r="I25" s="28">
        <f t="shared" si="3"/>
        <v>15.059999999999999</v>
      </c>
      <c r="J25" s="28">
        <f t="shared" si="3"/>
        <v>36.465000000000003</v>
      </c>
      <c r="K25" s="28">
        <f t="shared" si="3"/>
        <v>55.495999999999995</v>
      </c>
      <c r="L25" s="28">
        <f t="shared" si="3"/>
        <v>260.10000000000002</v>
      </c>
      <c r="M25" s="28">
        <f t="shared" si="3"/>
        <v>394.44</v>
      </c>
      <c r="N25" s="28">
        <f t="shared" si="3"/>
        <v>2.0049999999999999</v>
      </c>
      <c r="O25" s="28">
        <f t="shared" si="3"/>
        <v>2.4559999999999995</v>
      </c>
    </row>
    <row r="26" spans="1:15" ht="15.75" thickBot="1" x14ac:dyDescent="0.3">
      <c r="A26" s="34"/>
      <c r="B26" s="35" t="s">
        <v>7</v>
      </c>
      <c r="C26" s="36"/>
      <c r="D26" s="37">
        <f t="shared" ref="D26:O26" si="4">D8+D10+D19+D25</f>
        <v>1253</v>
      </c>
      <c r="E26" s="37">
        <f t="shared" si="4"/>
        <v>1596</v>
      </c>
      <c r="F26" s="38">
        <f t="shared" si="4"/>
        <v>40.997499999999995</v>
      </c>
      <c r="G26" s="38">
        <f t="shared" si="4"/>
        <v>54.118000000000002</v>
      </c>
      <c r="H26" s="38">
        <f t="shared" si="4"/>
        <v>38.612499999999997</v>
      </c>
      <c r="I26" s="38">
        <f t="shared" si="4"/>
        <v>51.483333333333334</v>
      </c>
      <c r="J26" s="38">
        <f t="shared" si="4"/>
        <v>162.35874999999999</v>
      </c>
      <c r="K26" s="38">
        <f t="shared" si="4"/>
        <v>212.62266666666665</v>
      </c>
      <c r="L26" s="38">
        <f t="shared" si="4"/>
        <v>1190.9650000000001</v>
      </c>
      <c r="M26" s="38">
        <f t="shared" si="4"/>
        <v>1571.42</v>
      </c>
      <c r="N26" s="38">
        <f t="shared" si="4"/>
        <v>41.33</v>
      </c>
      <c r="O26" s="38">
        <f t="shared" si="4"/>
        <v>44.045999999999992</v>
      </c>
    </row>
  </sheetData>
  <sheetProtection password="D5C2" sheet="1" selectLockedCells="1" selectUnlockedCells="1"/>
  <mergeCells count="11">
    <mergeCell ref="J3:K3"/>
    <mergeCell ref="A2:A4"/>
    <mergeCell ref="B2:B4"/>
    <mergeCell ref="C2:C4"/>
    <mergeCell ref="A1:O1"/>
    <mergeCell ref="D2:E3"/>
    <mergeCell ref="F2:K2"/>
    <mergeCell ref="L2:M3"/>
    <mergeCell ref="N2:O3"/>
    <mergeCell ref="F3:G3"/>
    <mergeCell ref="H3:I3"/>
  </mergeCells>
  <pageMargins left="0" right="0" top="0" bottom="0" header="0" footer="0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2024-01-31T09:11:38Z</dcterms:modified>
</cp:coreProperties>
</file>